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utlookuga-my.sharepoint.com/personal/ghancock_uga_edu/Documents/Documents/"/>
    </mc:Choice>
  </mc:AlternateContent>
  <bookViews>
    <workbookView xWindow="0" yWindow="0" windowWidth="17895" windowHeight="9405" activeTab="26"/>
  </bookViews>
  <sheets>
    <sheet name="CTD Rye" sheetId="1" r:id="rId1"/>
    <sheet name="NT-D WheatRyegrassArrowleaf" sheetId="2" state="hidden" r:id="rId2"/>
    <sheet name="NT-D WheatRyegrassArrowleaf CAL" sheetId="3" state="hidden" r:id="rId3"/>
    <sheet name="NT-D WheatRyegrass" sheetId="4" state="hidden" r:id="rId4"/>
    <sheet name="NT-D Rye" sheetId="5" r:id="rId5"/>
    <sheet name="CTBroadcast Rye" sheetId="6" r:id="rId6"/>
    <sheet name="NT-D RyeArrowleaf" sheetId="7" state="hidden" r:id="rId7"/>
    <sheet name="NT-D OatRyegrassArrowleaf" sheetId="8" state="hidden" r:id="rId8"/>
    <sheet name="NT-D RyeArrowleafCrimson" sheetId="9" state="hidden" r:id="rId9"/>
    <sheet name="NT-D RyegrassAarrowleafCrimson" sheetId="10" state="hidden" r:id="rId10"/>
    <sheet name="NT-D RyeRyegrassArrowleafCrimso" sheetId="11" state="hidden" r:id="rId11"/>
    <sheet name="NT-D WheatRyegrassArrowleafCrim" sheetId="12" state="hidden" r:id="rId12"/>
    <sheet name="NT-D OatRyegrassArrowleafCrimso" sheetId="13" state="hidden" r:id="rId13"/>
    <sheet name="NT-D RyeWheatCrimson" sheetId="14" state="hidden" r:id="rId14"/>
    <sheet name="NT-D RyeWheat" sheetId="15" state="hidden" r:id="rId15"/>
    <sheet name="NT-D RyeWheatArrowleaf" sheetId="16" state="hidden" r:id="rId16"/>
    <sheet name="NT-D RyeArrowleafCrimsonWheat" sheetId="17" state="hidden" r:id="rId17"/>
    <sheet name="NT-D RyeRyegrassArrowleaf" sheetId="18" state="hidden" r:id="rId18"/>
    <sheet name="CTD OatRyegrassArrowleafCrimson" sheetId="19" state="hidden" r:id="rId19"/>
    <sheet name="CTD WheatRyegrassArrowleafCrims" sheetId="20" state="hidden" r:id="rId20"/>
    <sheet name="CTD RyeRyegrassArrowleafCrimson" sheetId="21" state="hidden" r:id="rId21"/>
    <sheet name="CTD RyegrassArrowleafCrimson" sheetId="22" state="hidden" r:id="rId22"/>
    <sheet name="CTD RyeArrowleafCrimson" sheetId="23" state="hidden" r:id="rId23"/>
    <sheet name="CTD OatRyegrassArrowleaf" sheetId="24" state="hidden" r:id="rId24"/>
    <sheet name="CTD WheatRyegrassArrowleaf" sheetId="25" state="hidden" r:id="rId25"/>
    <sheet name="CTD RyeRyegrassArrowleaf" sheetId="26" state="hidden" r:id="rId26"/>
    <sheet name="CTD RyerassArrowleaf" sheetId="27" r:id="rId27"/>
    <sheet name="NT-D RyegrassArrowleaf" sheetId="28" r:id="rId28"/>
    <sheet name="CTD OatRyegrass" sheetId="29" r:id="rId29"/>
    <sheet name="NT-D OatRyegrass" sheetId="30" r:id="rId30"/>
    <sheet name="CTBroadcast OatRyegrass" sheetId="31" r:id="rId31"/>
    <sheet name="CTD RyeArrowleaf" sheetId="32" state="hidden" r:id="rId32"/>
    <sheet name="CTD WheatRyegrass" sheetId="33" state="hidden" r:id="rId33"/>
    <sheet name="CTD RyeRyegrass" sheetId="34" r:id="rId34"/>
    <sheet name="CTBroadcast RyeRyegrass" sheetId="35" r:id="rId35"/>
    <sheet name="CTD Ryegrass" sheetId="36" r:id="rId36"/>
    <sheet name="CTBroadcast Ryegrass" sheetId="37" r:id="rId37"/>
    <sheet name="Tractors&amp;SelfPropelled" sheetId="38" state="hidden" r:id="rId38"/>
    <sheet name="Implements" sheetId="39" state="hidden" r:id="rId39"/>
    <sheet name="Prices" sheetId="40" state="hidden" r:id="rId40"/>
    <sheet name="CTBroadcast WheatRyegrass" sheetId="41" state="hidden" r:id="rId41"/>
    <sheet name="NT-B-Rye" sheetId="42" state="hidden" r:id="rId42"/>
  </sheets>
  <calcPr calcId="162913"/>
</workbook>
</file>

<file path=xl/calcChain.xml><?xml version="1.0" encoding="utf-8"?>
<calcChain xmlns="http://schemas.openxmlformats.org/spreadsheetml/2006/main">
  <c r="D10" i="42" l="1"/>
  <c r="F10" i="42" s="1"/>
  <c r="C10" i="42"/>
  <c r="B10" i="42"/>
  <c r="D8" i="42"/>
  <c r="F8" i="42" s="1"/>
  <c r="C8" i="42"/>
  <c r="B8" i="42"/>
  <c r="D7" i="42"/>
  <c r="F7" i="42" s="1"/>
  <c r="C7" i="42"/>
  <c r="B7" i="42"/>
  <c r="D6" i="42"/>
  <c r="F6" i="42" s="1"/>
  <c r="C6" i="42"/>
  <c r="B6" i="42"/>
  <c r="D5" i="42"/>
  <c r="F5" i="42" s="1"/>
  <c r="C5" i="42"/>
  <c r="B5" i="42"/>
  <c r="F28" i="41"/>
  <c r="F27" i="41"/>
  <c r="F25" i="41"/>
  <c r="F24" i="41"/>
  <c r="F23" i="41"/>
  <c r="F21" i="41"/>
  <c r="F19" i="41"/>
  <c r="B19" i="41"/>
  <c r="F17" i="41"/>
  <c r="B17" i="41"/>
  <c r="F15" i="41"/>
  <c r="F13" i="41"/>
  <c r="B13" i="41"/>
  <c r="F11" i="41"/>
  <c r="F10" i="41"/>
  <c r="D8" i="41"/>
  <c r="F8" i="41" s="1"/>
  <c r="C8" i="41"/>
  <c r="B8" i="41"/>
  <c r="D7" i="41"/>
  <c r="F7" i="41" s="1"/>
  <c r="C7" i="41"/>
  <c r="B7" i="41"/>
  <c r="D6" i="41"/>
  <c r="F6" i="41" s="1"/>
  <c r="C6" i="41"/>
  <c r="B6" i="41"/>
  <c r="F5" i="41"/>
  <c r="C5" i="41"/>
  <c r="B5" i="41"/>
  <c r="C885" i="39"/>
  <c r="D884" i="39"/>
  <c r="D883" i="39"/>
  <c r="D882" i="39"/>
  <c r="D881" i="39"/>
  <c r="D880" i="39"/>
  <c r="D879" i="39"/>
  <c r="D878" i="39"/>
  <c r="D877" i="39"/>
  <c r="D876" i="39"/>
  <c r="D875" i="39"/>
  <c r="D874" i="39"/>
  <c r="D873" i="39"/>
  <c r="D872" i="39"/>
  <c r="D871" i="39"/>
  <c r="D870" i="39"/>
  <c r="D869" i="39"/>
  <c r="D868" i="39"/>
  <c r="D867" i="39"/>
  <c r="D866" i="39"/>
  <c r="D865" i="39"/>
  <c r="D864" i="39"/>
  <c r="D863" i="39"/>
  <c r="D862" i="39"/>
  <c r="D861" i="39"/>
  <c r="D860" i="39"/>
  <c r="D859" i="39"/>
  <c r="D858" i="39"/>
  <c r="D857" i="39"/>
  <c r="D856" i="39"/>
  <c r="D855" i="39"/>
  <c r="D854" i="39"/>
  <c r="D853" i="39"/>
  <c r="D852" i="39"/>
  <c r="D851" i="39"/>
  <c r="D850" i="39"/>
  <c r="D849" i="39"/>
  <c r="D848" i="39"/>
  <c r="D847" i="39"/>
  <c r="D846" i="39"/>
  <c r="D845" i="39"/>
  <c r="D844" i="39"/>
  <c r="D843" i="39"/>
  <c r="D842" i="39"/>
  <c r="D841" i="39"/>
  <c r="D840" i="39"/>
  <c r="D839" i="39"/>
  <c r="D838" i="39"/>
  <c r="D837" i="39"/>
  <c r="D836" i="39"/>
  <c r="D835" i="39"/>
  <c r="D834" i="39"/>
  <c r="D833" i="39"/>
  <c r="D832" i="39"/>
  <c r="D831" i="39"/>
  <c r="D830" i="39"/>
  <c r="D829" i="39"/>
  <c r="D828" i="39"/>
  <c r="D827" i="39"/>
  <c r="D826" i="39"/>
  <c r="D825" i="39"/>
  <c r="D824" i="39"/>
  <c r="D823" i="39"/>
  <c r="D822" i="39"/>
  <c r="D821" i="39"/>
  <c r="D820" i="39"/>
  <c r="D819" i="39"/>
  <c r="D818" i="39"/>
  <c r="D817" i="39"/>
  <c r="D816" i="39"/>
  <c r="D815" i="39"/>
  <c r="D814" i="39"/>
  <c r="D813" i="39"/>
  <c r="D812" i="39"/>
  <c r="D811" i="39"/>
  <c r="D810" i="39"/>
  <c r="D809" i="39"/>
  <c r="D808" i="39"/>
  <c r="D807" i="39"/>
  <c r="D806" i="39"/>
  <c r="D805" i="39"/>
  <c r="D804" i="39"/>
  <c r="D803" i="39"/>
  <c r="D802" i="39"/>
  <c r="D801" i="39"/>
  <c r="D800" i="39"/>
  <c r="D799" i="39"/>
  <c r="D798" i="39"/>
  <c r="D797" i="39"/>
  <c r="D796" i="39"/>
  <c r="D795" i="39"/>
  <c r="D794" i="39"/>
  <c r="D793" i="39"/>
  <c r="D792" i="39"/>
  <c r="D791" i="39"/>
  <c r="D790" i="39"/>
  <c r="D789" i="39"/>
  <c r="D788" i="39"/>
  <c r="D787" i="39"/>
  <c r="D786" i="39"/>
  <c r="D785" i="39"/>
  <c r="D784" i="39"/>
  <c r="D783" i="39"/>
  <c r="D782" i="39"/>
  <c r="D781" i="39"/>
  <c r="D780" i="39"/>
  <c r="D779" i="39"/>
  <c r="D778" i="39"/>
  <c r="D777" i="39"/>
  <c r="D776" i="39"/>
  <c r="D775" i="39"/>
  <c r="D774" i="39"/>
  <c r="D773" i="39"/>
  <c r="D772" i="39"/>
  <c r="D771" i="39"/>
  <c r="D770" i="39"/>
  <c r="D769" i="39"/>
  <c r="D768" i="39"/>
  <c r="D767" i="39"/>
  <c r="D766" i="39"/>
  <c r="D765" i="39"/>
  <c r="D764" i="39"/>
  <c r="D763" i="39"/>
  <c r="D762" i="39"/>
  <c r="D761" i="39"/>
  <c r="D760" i="39"/>
  <c r="D759" i="39"/>
  <c r="D758" i="39"/>
  <c r="D757" i="39"/>
  <c r="D756" i="39"/>
  <c r="D755" i="39"/>
  <c r="D754" i="39"/>
  <c r="D753" i="39"/>
  <c r="D752" i="39"/>
  <c r="D751" i="39"/>
  <c r="D750" i="39"/>
  <c r="D749" i="39"/>
  <c r="D748" i="39"/>
  <c r="D747" i="39"/>
  <c r="D746" i="39"/>
  <c r="D745" i="39"/>
  <c r="D744" i="39"/>
  <c r="D743" i="39"/>
  <c r="D742" i="39"/>
  <c r="D741" i="39"/>
  <c r="D740" i="39"/>
  <c r="D739" i="39"/>
  <c r="D738" i="39"/>
  <c r="D737" i="39"/>
  <c r="D736" i="39"/>
  <c r="D735" i="39"/>
  <c r="D734" i="39"/>
  <c r="D733" i="39"/>
  <c r="D732" i="39"/>
  <c r="D731" i="39"/>
  <c r="D730" i="39"/>
  <c r="D729" i="39"/>
  <c r="D728" i="39"/>
  <c r="D727" i="39"/>
  <c r="D726" i="39"/>
  <c r="D725" i="39"/>
  <c r="D724" i="39"/>
  <c r="D723" i="39"/>
  <c r="D722" i="39"/>
  <c r="D721" i="39"/>
  <c r="D720" i="39"/>
  <c r="D719" i="39"/>
  <c r="D718" i="39"/>
  <c r="D717" i="39"/>
  <c r="D716" i="39"/>
  <c r="D715" i="39"/>
  <c r="D714" i="39"/>
  <c r="D713" i="39"/>
  <c r="D712" i="39"/>
  <c r="D711" i="39"/>
  <c r="D710" i="39"/>
  <c r="D709" i="39"/>
  <c r="D708" i="39"/>
  <c r="D707" i="39"/>
  <c r="D706" i="39"/>
  <c r="D705" i="39"/>
  <c r="D704" i="39"/>
  <c r="D703" i="39"/>
  <c r="D702" i="39"/>
  <c r="D701" i="39"/>
  <c r="D700" i="39"/>
  <c r="D699" i="39"/>
  <c r="D698" i="39"/>
  <c r="D697" i="39"/>
  <c r="D696" i="39"/>
  <c r="D695" i="39"/>
  <c r="D694" i="39"/>
  <c r="D693" i="39"/>
  <c r="D692" i="39"/>
  <c r="D691" i="39"/>
  <c r="D690" i="39"/>
  <c r="D689" i="39"/>
  <c r="D688" i="39"/>
  <c r="D687" i="39"/>
  <c r="D686" i="39"/>
  <c r="D685" i="39"/>
  <c r="D684" i="39"/>
  <c r="D683" i="39"/>
  <c r="D682" i="39"/>
  <c r="D681" i="39"/>
  <c r="D680" i="39"/>
  <c r="D679" i="39"/>
  <c r="D678" i="39"/>
  <c r="D677" i="39"/>
  <c r="D676" i="39"/>
  <c r="D675" i="39"/>
  <c r="D674" i="39"/>
  <c r="D673" i="39"/>
  <c r="D672" i="39"/>
  <c r="D671" i="39"/>
  <c r="D670" i="39"/>
  <c r="D669" i="39"/>
  <c r="D668" i="39"/>
  <c r="D667" i="39"/>
  <c r="D666" i="39"/>
  <c r="D665" i="39"/>
  <c r="D664" i="39"/>
  <c r="D663" i="39"/>
  <c r="D662" i="39"/>
  <c r="D661" i="39"/>
  <c r="D660" i="39"/>
  <c r="D659" i="39"/>
  <c r="D658" i="39"/>
  <c r="D657" i="39"/>
  <c r="D656" i="39"/>
  <c r="D655" i="39"/>
  <c r="D654" i="39"/>
  <c r="D653" i="39"/>
  <c r="D652" i="39"/>
  <c r="D651" i="39"/>
  <c r="D650" i="39"/>
  <c r="D649" i="39"/>
  <c r="D648" i="39"/>
  <c r="D647" i="39"/>
  <c r="D646" i="39"/>
  <c r="D645" i="39"/>
  <c r="D644" i="39"/>
  <c r="D643" i="39"/>
  <c r="D642" i="39"/>
  <c r="D641" i="39"/>
  <c r="D640" i="39"/>
  <c r="D639" i="39"/>
  <c r="D638" i="39"/>
  <c r="D637" i="39"/>
  <c r="D636" i="39"/>
  <c r="D635" i="39"/>
  <c r="D634" i="39"/>
  <c r="D633" i="39"/>
  <c r="D632" i="39"/>
  <c r="D631" i="39"/>
  <c r="D630" i="39"/>
  <c r="D629" i="39"/>
  <c r="D628" i="39"/>
  <c r="D627" i="39"/>
  <c r="D626" i="39"/>
  <c r="D625" i="39"/>
  <c r="D624" i="39"/>
  <c r="D623" i="39"/>
  <c r="D622" i="39"/>
  <c r="D621" i="39"/>
  <c r="D620" i="39"/>
  <c r="D619" i="39"/>
  <c r="D618" i="39"/>
  <c r="D617" i="39"/>
  <c r="D616" i="39"/>
  <c r="D615" i="39"/>
  <c r="D614" i="39"/>
  <c r="D613" i="39"/>
  <c r="D612" i="39"/>
  <c r="D611" i="39"/>
  <c r="D610" i="39"/>
  <c r="D609" i="39"/>
  <c r="D608" i="39"/>
  <c r="D607" i="39"/>
  <c r="D606" i="39"/>
  <c r="D605" i="39"/>
  <c r="D604" i="39"/>
  <c r="D603" i="39"/>
  <c r="D602" i="39"/>
  <c r="D601" i="39"/>
  <c r="D600" i="39"/>
  <c r="D599" i="39"/>
  <c r="D598" i="39"/>
  <c r="D597" i="39"/>
  <c r="D596" i="39"/>
  <c r="D595" i="39"/>
  <c r="D594" i="39"/>
  <c r="D593" i="39"/>
  <c r="D592" i="39"/>
  <c r="D591" i="39"/>
  <c r="D590" i="39"/>
  <c r="D589" i="39"/>
  <c r="D588" i="39"/>
  <c r="D587" i="39"/>
  <c r="D586" i="39"/>
  <c r="D585" i="39"/>
  <c r="D584" i="39"/>
  <c r="D583" i="39"/>
  <c r="D582" i="39"/>
  <c r="D581" i="39"/>
  <c r="D580" i="39"/>
  <c r="D579" i="39"/>
  <c r="D578" i="39"/>
  <c r="D577" i="39"/>
  <c r="D576" i="39"/>
  <c r="D575" i="39"/>
  <c r="D574" i="39"/>
  <c r="D573" i="39"/>
  <c r="D572" i="39"/>
  <c r="D571" i="39"/>
  <c r="D570" i="39"/>
  <c r="D569" i="39"/>
  <c r="D568" i="39"/>
  <c r="D567" i="39"/>
  <c r="D566" i="39"/>
  <c r="D565" i="39"/>
  <c r="D564" i="39"/>
  <c r="D563" i="39"/>
  <c r="D562" i="39"/>
  <c r="D561" i="39"/>
  <c r="D560" i="39"/>
  <c r="D559" i="39"/>
  <c r="D558" i="39"/>
  <c r="D557" i="39"/>
  <c r="D556" i="39"/>
  <c r="D555" i="39"/>
  <c r="D554" i="39"/>
  <c r="D553" i="39"/>
  <c r="D552" i="39"/>
  <c r="D551" i="39"/>
  <c r="D550" i="39"/>
  <c r="D549" i="39"/>
  <c r="D548" i="39"/>
  <c r="D547" i="39"/>
  <c r="D546" i="39"/>
  <c r="D545" i="39"/>
  <c r="D544" i="39"/>
  <c r="D543" i="39"/>
  <c r="D542" i="39"/>
  <c r="D541" i="39"/>
  <c r="D540" i="39"/>
  <c r="D539" i="39"/>
  <c r="D538" i="39"/>
  <c r="D537" i="39"/>
  <c r="D536" i="39"/>
  <c r="D535" i="39"/>
  <c r="D534" i="39"/>
  <c r="D533" i="39"/>
  <c r="D532" i="39"/>
  <c r="D531" i="39"/>
  <c r="D530" i="39"/>
  <c r="D529" i="39"/>
  <c r="D528" i="39"/>
  <c r="D527" i="39"/>
  <c r="D526" i="39"/>
  <c r="D525" i="39"/>
  <c r="D524" i="39"/>
  <c r="D523" i="39"/>
  <c r="D522" i="39"/>
  <c r="D521" i="39"/>
  <c r="D520" i="39"/>
  <c r="D519" i="39"/>
  <c r="D518" i="39"/>
  <c r="D517" i="39"/>
  <c r="D516" i="39"/>
  <c r="D515" i="39"/>
  <c r="D514" i="39"/>
  <c r="D513" i="39"/>
  <c r="D512" i="39"/>
  <c r="D511" i="39"/>
  <c r="D510" i="39"/>
  <c r="D509" i="39"/>
  <c r="D508" i="39"/>
  <c r="D507" i="39"/>
  <c r="D506" i="39"/>
  <c r="D505" i="39"/>
  <c r="D504" i="39"/>
  <c r="D503" i="39"/>
  <c r="D502" i="39"/>
  <c r="D501" i="39"/>
  <c r="D500" i="39"/>
  <c r="D499" i="39"/>
  <c r="D498" i="39"/>
  <c r="D497" i="39"/>
  <c r="D496" i="39"/>
  <c r="D495" i="39"/>
  <c r="D494" i="39"/>
  <c r="D493" i="39"/>
  <c r="D492" i="39"/>
  <c r="D491" i="39"/>
  <c r="D490" i="39"/>
  <c r="D489" i="39"/>
  <c r="D488" i="39"/>
  <c r="D487" i="39"/>
  <c r="D486" i="39"/>
  <c r="D485" i="39"/>
  <c r="D484" i="39"/>
  <c r="D483" i="39"/>
  <c r="D482" i="39"/>
  <c r="D481" i="39"/>
  <c r="D480" i="39"/>
  <c r="D479" i="39"/>
  <c r="D478" i="39"/>
  <c r="D477" i="39"/>
  <c r="D476" i="39"/>
  <c r="D475" i="39"/>
  <c r="D474" i="39"/>
  <c r="D473" i="39"/>
  <c r="D472" i="39"/>
  <c r="D471" i="39"/>
  <c r="D470" i="39"/>
  <c r="D469" i="39"/>
  <c r="D468" i="39"/>
  <c r="D467" i="39"/>
  <c r="D466" i="39"/>
  <c r="D465" i="39"/>
  <c r="D464" i="39"/>
  <c r="D463" i="39"/>
  <c r="D462" i="39"/>
  <c r="D461" i="39"/>
  <c r="D460" i="39"/>
  <c r="D459" i="39"/>
  <c r="D458" i="39"/>
  <c r="D457" i="39"/>
  <c r="D456" i="39"/>
  <c r="D455" i="39"/>
  <c r="D454" i="39"/>
  <c r="D453" i="39"/>
  <c r="D452" i="39"/>
  <c r="D451" i="39"/>
  <c r="D450" i="39"/>
  <c r="D449" i="39"/>
  <c r="D448" i="39"/>
  <c r="D447" i="39"/>
  <c r="D446" i="39"/>
  <c r="D445" i="39"/>
  <c r="D444" i="39"/>
  <c r="D443" i="39"/>
  <c r="D442" i="39"/>
  <c r="D441" i="39"/>
  <c r="D440" i="39"/>
  <c r="D439" i="39"/>
  <c r="D438" i="39"/>
  <c r="D437" i="39"/>
  <c r="D436" i="39"/>
  <c r="D435" i="39"/>
  <c r="D434" i="39"/>
  <c r="D433" i="39"/>
  <c r="D432" i="39"/>
  <c r="D431" i="39"/>
  <c r="D430" i="39"/>
  <c r="D429" i="39"/>
  <c r="D428" i="39"/>
  <c r="D427" i="39"/>
  <c r="D426" i="39"/>
  <c r="D425" i="39"/>
  <c r="D424" i="39"/>
  <c r="D423" i="39"/>
  <c r="D422" i="39"/>
  <c r="D421" i="39"/>
  <c r="D420" i="39"/>
  <c r="D419" i="39"/>
  <c r="D418" i="39"/>
  <c r="D417" i="39"/>
  <c r="D416" i="39"/>
  <c r="D415" i="39"/>
  <c r="D414" i="39"/>
  <c r="D413" i="39"/>
  <c r="D412" i="39"/>
  <c r="D411" i="39"/>
  <c r="D410" i="39"/>
  <c r="D409" i="39"/>
  <c r="D408" i="39"/>
  <c r="D407" i="39"/>
  <c r="D406" i="39"/>
  <c r="D405" i="39"/>
  <c r="D404" i="39"/>
  <c r="D403" i="39"/>
  <c r="D402" i="39"/>
  <c r="D401" i="39"/>
  <c r="D400" i="39"/>
  <c r="D399" i="39"/>
  <c r="D398" i="39"/>
  <c r="D397" i="39"/>
  <c r="D396" i="39"/>
  <c r="D395" i="39"/>
  <c r="D394" i="39"/>
  <c r="D393" i="39"/>
  <c r="D392" i="39"/>
  <c r="D391" i="39"/>
  <c r="D390" i="39"/>
  <c r="D389" i="39"/>
  <c r="D388" i="39"/>
  <c r="D387" i="39"/>
  <c r="D386" i="39"/>
  <c r="D385" i="39"/>
  <c r="D384" i="39"/>
  <c r="D383" i="39"/>
  <c r="D382" i="39"/>
  <c r="D381" i="39"/>
  <c r="D380" i="39"/>
  <c r="D379" i="39"/>
  <c r="D378" i="39"/>
  <c r="D377" i="39"/>
  <c r="D376" i="39"/>
  <c r="D375" i="39"/>
  <c r="D374" i="39"/>
  <c r="D373" i="39"/>
  <c r="D372" i="39"/>
  <c r="D371" i="39"/>
  <c r="D370" i="39"/>
  <c r="D369" i="39"/>
  <c r="D368" i="39"/>
  <c r="D367" i="39"/>
  <c r="D366" i="39"/>
  <c r="D365" i="39"/>
  <c r="D364" i="39"/>
  <c r="D363" i="39"/>
  <c r="D362" i="39"/>
  <c r="D361" i="39"/>
  <c r="D360" i="39"/>
  <c r="D359" i="39"/>
  <c r="D358" i="39"/>
  <c r="D357" i="39"/>
  <c r="D356" i="39"/>
  <c r="D355" i="39"/>
  <c r="D354" i="39"/>
  <c r="D353" i="39"/>
  <c r="D352" i="39"/>
  <c r="D351" i="39"/>
  <c r="D350" i="39"/>
  <c r="D349" i="39"/>
  <c r="D348" i="39"/>
  <c r="D347" i="39"/>
  <c r="D346" i="39"/>
  <c r="D345" i="39"/>
  <c r="D344" i="39"/>
  <c r="D343" i="39"/>
  <c r="D342" i="39"/>
  <c r="D341" i="39"/>
  <c r="D340" i="39"/>
  <c r="D339" i="39"/>
  <c r="D338" i="39"/>
  <c r="D337" i="39"/>
  <c r="D336" i="39"/>
  <c r="D335" i="39"/>
  <c r="D334" i="39"/>
  <c r="D333" i="39"/>
  <c r="D332" i="39"/>
  <c r="D331" i="39"/>
  <c r="D330" i="39"/>
  <c r="D329" i="39"/>
  <c r="D328" i="39"/>
  <c r="D327" i="39"/>
  <c r="D326" i="39"/>
  <c r="D325" i="39"/>
  <c r="D324" i="39"/>
  <c r="D323" i="39"/>
  <c r="D322" i="39"/>
  <c r="D321" i="39"/>
  <c r="D320" i="39"/>
  <c r="D319" i="39"/>
  <c r="D318" i="39"/>
  <c r="D317" i="39"/>
  <c r="D316" i="39"/>
  <c r="D315" i="39"/>
  <c r="D314" i="39"/>
  <c r="D313" i="39"/>
  <c r="D312" i="39"/>
  <c r="D311" i="39"/>
  <c r="D310" i="39"/>
  <c r="D309" i="39"/>
  <c r="D308" i="39"/>
  <c r="D307" i="39"/>
  <c r="D306" i="39"/>
  <c r="D305" i="39"/>
  <c r="D304" i="39"/>
  <c r="D303" i="39"/>
  <c r="D302" i="39"/>
  <c r="D301" i="39"/>
  <c r="D300" i="39"/>
  <c r="D299" i="39"/>
  <c r="D298" i="39"/>
  <c r="D297" i="39"/>
  <c r="D296" i="39"/>
  <c r="D295" i="39"/>
  <c r="D294" i="39"/>
  <c r="D293" i="39"/>
  <c r="D292" i="39"/>
  <c r="D291" i="39"/>
  <c r="D290" i="39"/>
  <c r="D289" i="39"/>
  <c r="D288" i="39"/>
  <c r="D287" i="39"/>
  <c r="D286" i="39"/>
  <c r="D285" i="39"/>
  <c r="D284" i="39"/>
  <c r="D283" i="39"/>
  <c r="D282" i="39"/>
  <c r="D281" i="39"/>
  <c r="D280" i="39"/>
  <c r="D279" i="39"/>
  <c r="D278" i="39"/>
  <c r="D277" i="39"/>
  <c r="D276" i="39"/>
  <c r="D275" i="39"/>
  <c r="D274" i="39"/>
  <c r="D273" i="39"/>
  <c r="D272" i="39"/>
  <c r="D271" i="39"/>
  <c r="D270" i="39"/>
  <c r="D269" i="39"/>
  <c r="D268" i="39"/>
  <c r="D267" i="39"/>
  <c r="D266" i="39"/>
  <c r="D265" i="39"/>
  <c r="D264" i="39"/>
  <c r="D263" i="39"/>
  <c r="D262" i="39"/>
  <c r="D261" i="39"/>
  <c r="D260" i="39"/>
  <c r="D259" i="39"/>
  <c r="D258" i="39"/>
  <c r="D257" i="39"/>
  <c r="D256" i="39"/>
  <c r="D255" i="39"/>
  <c r="D254" i="39"/>
  <c r="D253" i="39"/>
  <c r="D252" i="39"/>
  <c r="D251" i="39"/>
  <c r="D250" i="39"/>
  <c r="D249" i="39"/>
  <c r="D248" i="39"/>
  <c r="D247" i="39"/>
  <c r="D246" i="39"/>
  <c r="D245" i="39"/>
  <c r="D244" i="39"/>
  <c r="D243" i="39"/>
  <c r="D242" i="39"/>
  <c r="D241" i="39"/>
  <c r="D240" i="39"/>
  <c r="D239" i="39"/>
  <c r="D238" i="39"/>
  <c r="D237" i="39"/>
  <c r="D236" i="39"/>
  <c r="D235" i="39"/>
  <c r="D234" i="39"/>
  <c r="D233" i="39"/>
  <c r="D232" i="39"/>
  <c r="D231" i="39"/>
  <c r="D230" i="39"/>
  <c r="D229" i="39"/>
  <c r="D228" i="39"/>
  <c r="D227" i="39"/>
  <c r="D226" i="39"/>
  <c r="D225" i="39"/>
  <c r="D224" i="39"/>
  <c r="D223" i="39"/>
  <c r="D222" i="39"/>
  <c r="D221" i="39"/>
  <c r="D220" i="39"/>
  <c r="D219" i="39"/>
  <c r="D218" i="39"/>
  <c r="D217" i="39"/>
  <c r="D216" i="39"/>
  <c r="D215" i="39"/>
  <c r="D214" i="39"/>
  <c r="D213" i="39"/>
  <c r="D212" i="39"/>
  <c r="D211" i="39"/>
  <c r="D210" i="39"/>
  <c r="D209" i="39"/>
  <c r="D208" i="39"/>
  <c r="D207" i="39"/>
  <c r="D206" i="39"/>
  <c r="D205" i="39"/>
  <c r="D204" i="39"/>
  <c r="D203" i="39"/>
  <c r="D202" i="39"/>
  <c r="D201" i="39"/>
  <c r="D200" i="39"/>
  <c r="D199" i="39"/>
  <c r="D198" i="39"/>
  <c r="D197" i="39"/>
  <c r="D196" i="39"/>
  <c r="D195" i="39"/>
  <c r="D194" i="39"/>
  <c r="D193" i="39"/>
  <c r="D192" i="39"/>
  <c r="D191" i="39"/>
  <c r="D190" i="39"/>
  <c r="D189" i="39"/>
  <c r="D188" i="39"/>
  <c r="D187" i="39"/>
  <c r="D186" i="39"/>
  <c r="D185" i="39"/>
  <c r="D184" i="39"/>
  <c r="D183" i="39"/>
  <c r="D182" i="39"/>
  <c r="D181" i="39"/>
  <c r="D180" i="39"/>
  <c r="D179" i="39"/>
  <c r="D178" i="39"/>
  <c r="D177" i="39"/>
  <c r="D176" i="39"/>
  <c r="D175" i="39"/>
  <c r="D174" i="39"/>
  <c r="D173" i="39"/>
  <c r="D172" i="39"/>
  <c r="D171" i="39"/>
  <c r="D170" i="39"/>
  <c r="D169" i="39"/>
  <c r="D168" i="39"/>
  <c r="D167" i="39"/>
  <c r="D166" i="39"/>
  <c r="D165" i="39"/>
  <c r="D164" i="39"/>
  <c r="D163" i="39"/>
  <c r="D162" i="39"/>
  <c r="D161" i="39"/>
  <c r="D160" i="39"/>
  <c r="D159" i="39"/>
  <c r="D158" i="39"/>
  <c r="D157" i="39"/>
  <c r="D156" i="39"/>
  <c r="D155" i="39"/>
  <c r="D154" i="39"/>
  <c r="D153" i="39"/>
  <c r="D152" i="39"/>
  <c r="D151" i="39"/>
  <c r="D150" i="39"/>
  <c r="D149" i="39"/>
  <c r="D148" i="39"/>
  <c r="D147" i="39"/>
  <c r="D146" i="39"/>
  <c r="D145" i="39"/>
  <c r="D144" i="39"/>
  <c r="D143" i="39"/>
  <c r="D142" i="39"/>
  <c r="D141" i="39"/>
  <c r="D140" i="39"/>
  <c r="D139" i="39"/>
  <c r="D138" i="39"/>
  <c r="D137" i="39"/>
  <c r="D136" i="39"/>
  <c r="D135" i="39"/>
  <c r="D134" i="39"/>
  <c r="D133" i="39"/>
  <c r="D132" i="39"/>
  <c r="D131" i="39"/>
  <c r="D130" i="39"/>
  <c r="D129" i="39"/>
  <c r="D128" i="39"/>
  <c r="D127" i="39"/>
  <c r="D126" i="39"/>
  <c r="D125" i="39"/>
  <c r="D124" i="39"/>
  <c r="D123" i="39"/>
  <c r="D122" i="39"/>
  <c r="D121" i="39"/>
  <c r="D120" i="39"/>
  <c r="D119" i="39"/>
  <c r="D118" i="39"/>
  <c r="D117" i="39"/>
  <c r="D116" i="39"/>
  <c r="D115" i="39"/>
  <c r="D114" i="39"/>
  <c r="D113" i="39"/>
  <c r="D112" i="39"/>
  <c r="D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D98" i="39"/>
  <c r="D97" i="39"/>
  <c r="D96" i="39"/>
  <c r="D95" i="39"/>
  <c r="D94" i="39"/>
  <c r="D93" i="39"/>
  <c r="D92" i="39"/>
  <c r="D91" i="39"/>
  <c r="D90" i="39"/>
  <c r="D89" i="39"/>
  <c r="D88" i="39"/>
  <c r="D87" i="39"/>
  <c r="D86" i="39"/>
  <c r="D85" i="39"/>
  <c r="D84" i="39"/>
  <c r="D83" i="39"/>
  <c r="D82" i="39"/>
  <c r="D81" i="39"/>
  <c r="D80" i="39"/>
  <c r="D79" i="39"/>
  <c r="D78" i="39"/>
  <c r="D77" i="39"/>
  <c r="D76" i="39"/>
  <c r="D75" i="39"/>
  <c r="D74" i="39"/>
  <c r="D73" i="39"/>
  <c r="D72" i="39"/>
  <c r="D71" i="39"/>
  <c r="D70" i="39"/>
  <c r="D885" i="39" s="1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4" i="39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G31" i="37"/>
  <c r="G30" i="37"/>
  <c r="G32" i="37" s="1"/>
  <c r="F28" i="37"/>
  <c r="F27" i="37"/>
  <c r="F25" i="37"/>
  <c r="F31" i="37" s="1"/>
  <c r="F24" i="37"/>
  <c r="F23" i="37"/>
  <c r="F21" i="37"/>
  <c r="F19" i="37"/>
  <c r="B19" i="37"/>
  <c r="F18" i="37"/>
  <c r="B18" i="37"/>
  <c r="F16" i="37"/>
  <c r="B16" i="37"/>
  <c r="F14" i="37"/>
  <c r="F12" i="37"/>
  <c r="B12" i="37"/>
  <c r="F10" i="37"/>
  <c r="D10" i="37"/>
  <c r="D8" i="37"/>
  <c r="F8" i="37" s="1"/>
  <c r="C8" i="37"/>
  <c r="B8" i="37"/>
  <c r="D7" i="37"/>
  <c r="F7" i="37" s="1"/>
  <c r="C7" i="37"/>
  <c r="B7" i="37"/>
  <c r="D6" i="37"/>
  <c r="F6" i="37" s="1"/>
  <c r="C6" i="37"/>
  <c r="B6" i="37"/>
  <c r="D5" i="37"/>
  <c r="F5" i="37" s="1"/>
  <c r="F30" i="37" s="1"/>
  <c r="F32" i="37" s="1"/>
  <c r="C5" i="37"/>
  <c r="B5" i="37"/>
  <c r="G29" i="36"/>
  <c r="G28" i="36"/>
  <c r="G30" i="36" s="1"/>
  <c r="F26" i="36"/>
  <c r="F25" i="36"/>
  <c r="F23" i="36"/>
  <c r="F29" i="36" s="1"/>
  <c r="F22" i="36"/>
  <c r="F21" i="36"/>
  <c r="F19" i="36"/>
  <c r="F17" i="36"/>
  <c r="B17" i="36"/>
  <c r="F16" i="36"/>
  <c r="B16" i="36"/>
  <c r="F14" i="36"/>
  <c r="B14" i="36"/>
  <c r="F12" i="36"/>
  <c r="B12" i="36"/>
  <c r="D10" i="36"/>
  <c r="F10" i="36" s="1"/>
  <c r="F28" i="36" s="1"/>
  <c r="F30" i="36" s="1"/>
  <c r="F8" i="36"/>
  <c r="D8" i="36"/>
  <c r="C8" i="36"/>
  <c r="B8" i="36"/>
  <c r="F7" i="36"/>
  <c r="D7" i="36"/>
  <c r="C7" i="36"/>
  <c r="B7" i="36"/>
  <c r="F6" i="36"/>
  <c r="D6" i="36"/>
  <c r="C6" i="36"/>
  <c r="B6" i="36"/>
  <c r="F5" i="36"/>
  <c r="D5" i="36"/>
  <c r="C5" i="36"/>
  <c r="B5" i="36"/>
  <c r="G31" i="35"/>
  <c r="G30" i="35"/>
  <c r="G32" i="35" s="1"/>
  <c r="F28" i="35"/>
  <c r="F27" i="35"/>
  <c r="F31" i="35" s="1"/>
  <c r="F25" i="35"/>
  <c r="F24" i="35"/>
  <c r="F23" i="35"/>
  <c r="F21" i="35"/>
  <c r="F19" i="35"/>
  <c r="B19" i="35"/>
  <c r="F17" i="35"/>
  <c r="B17" i="35"/>
  <c r="F15" i="35"/>
  <c r="F13" i="35"/>
  <c r="B13" i="35"/>
  <c r="F11" i="35"/>
  <c r="F10" i="35"/>
  <c r="D10" i="35"/>
  <c r="D8" i="35"/>
  <c r="F8" i="35" s="1"/>
  <c r="C8" i="35"/>
  <c r="B8" i="35"/>
  <c r="D7" i="35"/>
  <c r="F7" i="35" s="1"/>
  <c r="C7" i="35"/>
  <c r="B7" i="35"/>
  <c r="D6" i="35"/>
  <c r="F6" i="35" s="1"/>
  <c r="C6" i="35"/>
  <c r="B6" i="35"/>
  <c r="D5" i="35"/>
  <c r="F5" i="35" s="1"/>
  <c r="C5" i="35"/>
  <c r="B5" i="35"/>
  <c r="G30" i="34"/>
  <c r="G29" i="34"/>
  <c r="G31" i="34" s="1"/>
  <c r="F27" i="34"/>
  <c r="F26" i="34"/>
  <c r="F24" i="34"/>
  <c r="F30" i="34" s="1"/>
  <c r="F23" i="34"/>
  <c r="F22" i="34"/>
  <c r="F20" i="34"/>
  <c r="F18" i="34"/>
  <c r="B18" i="34"/>
  <c r="F17" i="34"/>
  <c r="B17" i="34"/>
  <c r="F15" i="34"/>
  <c r="B15" i="34"/>
  <c r="F13" i="34"/>
  <c r="B13" i="34"/>
  <c r="D11" i="34"/>
  <c r="F11" i="34" s="1"/>
  <c r="F10" i="34"/>
  <c r="D8" i="34"/>
  <c r="F8" i="34" s="1"/>
  <c r="C8" i="34"/>
  <c r="B8" i="34"/>
  <c r="D7" i="34"/>
  <c r="F7" i="34" s="1"/>
  <c r="C7" i="34"/>
  <c r="B7" i="34"/>
  <c r="D6" i="34"/>
  <c r="F6" i="34" s="1"/>
  <c r="C6" i="34"/>
  <c r="B6" i="34"/>
  <c r="D5" i="34"/>
  <c r="F5" i="34" s="1"/>
  <c r="C5" i="34"/>
  <c r="B5" i="34"/>
  <c r="F27" i="33"/>
  <c r="F26" i="33"/>
  <c r="F24" i="33"/>
  <c r="F23" i="33"/>
  <c r="F22" i="33"/>
  <c r="F20" i="33"/>
  <c r="F18" i="33"/>
  <c r="B18" i="33"/>
  <c r="F17" i="33"/>
  <c r="B17" i="33"/>
  <c r="F15" i="33"/>
  <c r="B15" i="33"/>
  <c r="F13" i="33"/>
  <c r="B13" i="33"/>
  <c r="F11" i="33"/>
  <c r="F10" i="33"/>
  <c r="D8" i="33"/>
  <c r="F8" i="33" s="1"/>
  <c r="C8" i="33"/>
  <c r="B8" i="33"/>
  <c r="D7" i="33"/>
  <c r="F7" i="33" s="1"/>
  <c r="C7" i="33"/>
  <c r="B7" i="33"/>
  <c r="D6" i="33"/>
  <c r="F6" i="33" s="1"/>
  <c r="C6" i="33"/>
  <c r="B6" i="33"/>
  <c r="F5" i="33"/>
  <c r="C5" i="33"/>
  <c r="B5" i="33"/>
  <c r="F27" i="32"/>
  <c r="F26" i="32"/>
  <c r="F24" i="32"/>
  <c r="F23" i="32"/>
  <c r="F22" i="32"/>
  <c r="F20" i="32"/>
  <c r="F18" i="32"/>
  <c r="B18" i="32"/>
  <c r="F17" i="32"/>
  <c r="B17" i="32"/>
  <c r="F15" i="32"/>
  <c r="B15" i="32"/>
  <c r="F13" i="32"/>
  <c r="B13" i="32"/>
  <c r="F11" i="32"/>
  <c r="F10" i="32"/>
  <c r="F8" i="32"/>
  <c r="D8" i="32"/>
  <c r="C8" i="32"/>
  <c r="B8" i="32"/>
  <c r="F7" i="32"/>
  <c r="D7" i="32"/>
  <c r="C7" i="32"/>
  <c r="B7" i="32"/>
  <c r="F6" i="32"/>
  <c r="D6" i="32"/>
  <c r="C6" i="32"/>
  <c r="B6" i="32"/>
  <c r="F5" i="32"/>
  <c r="C5" i="32"/>
  <c r="B5" i="32"/>
  <c r="G31" i="31"/>
  <c r="G30" i="31"/>
  <c r="G32" i="31" s="1"/>
  <c r="F28" i="31"/>
  <c r="F27" i="31"/>
  <c r="F25" i="31"/>
  <c r="F31" i="31" s="1"/>
  <c r="F24" i="31"/>
  <c r="F23" i="31"/>
  <c r="F21" i="31"/>
  <c r="F19" i="31"/>
  <c r="B19" i="31"/>
  <c r="F17" i="31"/>
  <c r="B17" i="31"/>
  <c r="F15" i="31"/>
  <c r="F13" i="31"/>
  <c r="B13" i="31"/>
  <c r="D11" i="31"/>
  <c r="F11" i="31" s="1"/>
  <c r="F10" i="31"/>
  <c r="D8" i="31"/>
  <c r="F8" i="31" s="1"/>
  <c r="C8" i="31"/>
  <c r="B8" i="31"/>
  <c r="D7" i="31"/>
  <c r="F7" i="31" s="1"/>
  <c r="C7" i="31"/>
  <c r="B7" i="31"/>
  <c r="D6" i="31"/>
  <c r="F6" i="31" s="1"/>
  <c r="C6" i="31"/>
  <c r="B6" i="31"/>
  <c r="D5" i="31"/>
  <c r="F5" i="31" s="1"/>
  <c r="C5" i="31"/>
  <c r="B5" i="31"/>
  <c r="G30" i="30"/>
  <c r="G29" i="30"/>
  <c r="G31" i="30" s="1"/>
  <c r="F27" i="30"/>
  <c r="F26" i="30"/>
  <c r="F24" i="30"/>
  <c r="F30" i="30" s="1"/>
  <c r="F23" i="30"/>
  <c r="F22" i="30"/>
  <c r="F20" i="30"/>
  <c r="F18" i="30"/>
  <c r="B18" i="30"/>
  <c r="F17" i="30"/>
  <c r="B17" i="30"/>
  <c r="F15" i="30"/>
  <c r="B15" i="30"/>
  <c r="F13" i="30"/>
  <c r="B13" i="30"/>
  <c r="D11" i="30"/>
  <c r="F11" i="30" s="1"/>
  <c r="C11" i="30"/>
  <c r="B11" i="30"/>
  <c r="D10" i="30"/>
  <c r="F10" i="30" s="1"/>
  <c r="F8" i="30"/>
  <c r="D8" i="30"/>
  <c r="C8" i="30"/>
  <c r="B8" i="30"/>
  <c r="F7" i="30"/>
  <c r="D7" i="30"/>
  <c r="C7" i="30"/>
  <c r="B7" i="30"/>
  <c r="F6" i="30"/>
  <c r="D6" i="30"/>
  <c r="C6" i="30"/>
  <c r="B6" i="30"/>
  <c r="F5" i="30"/>
  <c r="F29" i="30" s="1"/>
  <c r="F31" i="30" s="1"/>
  <c r="D5" i="30"/>
  <c r="C5" i="30"/>
  <c r="B5" i="30"/>
  <c r="G30" i="29"/>
  <c r="G29" i="29"/>
  <c r="G31" i="29" s="1"/>
  <c r="F27" i="29"/>
  <c r="F26" i="29"/>
  <c r="F24" i="29"/>
  <c r="F30" i="29" s="1"/>
  <c r="F23" i="29"/>
  <c r="F22" i="29"/>
  <c r="F20" i="29"/>
  <c r="F18" i="29"/>
  <c r="B18" i="29"/>
  <c r="F17" i="29"/>
  <c r="B17" i="29"/>
  <c r="F15" i="29"/>
  <c r="B15" i="29"/>
  <c r="F13" i="29"/>
  <c r="B13" i="29"/>
  <c r="F11" i="29"/>
  <c r="F10" i="29"/>
  <c r="D8" i="29"/>
  <c r="F8" i="29" s="1"/>
  <c r="C8" i="29"/>
  <c r="B8" i="29"/>
  <c r="D7" i="29"/>
  <c r="F7" i="29" s="1"/>
  <c r="C7" i="29"/>
  <c r="B7" i="29"/>
  <c r="D6" i="29"/>
  <c r="F6" i="29" s="1"/>
  <c r="C6" i="29"/>
  <c r="B6" i="29"/>
  <c r="D5" i="29"/>
  <c r="F5" i="29" s="1"/>
  <c r="C5" i="29"/>
  <c r="B5" i="29"/>
  <c r="G30" i="28"/>
  <c r="G29" i="28"/>
  <c r="G31" i="28" s="1"/>
  <c r="F27" i="28"/>
  <c r="F26" i="28"/>
  <c r="F30" i="28" s="1"/>
  <c r="F24" i="28"/>
  <c r="F23" i="28"/>
  <c r="F22" i="28"/>
  <c r="F20" i="28"/>
  <c r="F18" i="28"/>
  <c r="B18" i="28"/>
  <c r="F17" i="28"/>
  <c r="B17" i="28"/>
  <c r="F15" i="28"/>
  <c r="B15" i="28"/>
  <c r="F13" i="28"/>
  <c r="B13" i="28"/>
  <c r="F11" i="28"/>
  <c r="F10" i="28"/>
  <c r="F8" i="28"/>
  <c r="D8" i="28"/>
  <c r="C8" i="28"/>
  <c r="B8" i="28"/>
  <c r="F7" i="28"/>
  <c r="D7" i="28"/>
  <c r="C7" i="28"/>
  <c r="B7" i="28"/>
  <c r="F6" i="28"/>
  <c r="D6" i="28"/>
  <c r="C6" i="28"/>
  <c r="B6" i="28"/>
  <c r="F5" i="28"/>
  <c r="F29" i="28" s="1"/>
  <c r="F31" i="28" s="1"/>
  <c r="D5" i="28"/>
  <c r="C5" i="28"/>
  <c r="B5" i="28"/>
  <c r="G30" i="27"/>
  <c r="G29" i="27"/>
  <c r="G31" i="27" s="1"/>
  <c r="F27" i="27"/>
  <c r="F26" i="27"/>
  <c r="F24" i="27"/>
  <c r="F30" i="27" s="1"/>
  <c r="F23" i="27"/>
  <c r="F22" i="27"/>
  <c r="F20" i="27"/>
  <c r="F18" i="27"/>
  <c r="B18" i="27"/>
  <c r="F17" i="27"/>
  <c r="B17" i="27"/>
  <c r="F15" i="27"/>
  <c r="B15" i="27"/>
  <c r="F13" i="27"/>
  <c r="B13" i="27"/>
  <c r="F11" i="27"/>
  <c r="F10" i="27"/>
  <c r="D8" i="27"/>
  <c r="F8" i="27" s="1"/>
  <c r="C8" i="27"/>
  <c r="B8" i="27"/>
  <c r="D7" i="27"/>
  <c r="F7" i="27" s="1"/>
  <c r="C7" i="27"/>
  <c r="B7" i="27"/>
  <c r="D6" i="27"/>
  <c r="F6" i="27" s="1"/>
  <c r="C6" i="27"/>
  <c r="B6" i="27"/>
  <c r="D5" i="27"/>
  <c r="F5" i="27" s="1"/>
  <c r="C5" i="27"/>
  <c r="B5" i="27"/>
  <c r="F28" i="26"/>
  <c r="F27" i="26"/>
  <c r="F25" i="26"/>
  <c r="F24" i="26"/>
  <c r="F23" i="26"/>
  <c r="F21" i="26"/>
  <c r="F19" i="26"/>
  <c r="B19" i="26"/>
  <c r="F18" i="26"/>
  <c r="B18" i="26"/>
  <c r="F16" i="26"/>
  <c r="B16" i="26"/>
  <c r="F14" i="26"/>
  <c r="B14" i="26"/>
  <c r="F12" i="26"/>
  <c r="F11" i="26"/>
  <c r="F10" i="26"/>
  <c r="D8" i="26"/>
  <c r="F8" i="26" s="1"/>
  <c r="C8" i="26"/>
  <c r="B8" i="26"/>
  <c r="D7" i="26"/>
  <c r="F7" i="26" s="1"/>
  <c r="C7" i="26"/>
  <c r="B7" i="26"/>
  <c r="D6" i="26"/>
  <c r="F6" i="26" s="1"/>
  <c r="C6" i="26"/>
  <c r="B6" i="26"/>
  <c r="F5" i="26"/>
  <c r="C5" i="26"/>
  <c r="B5" i="26"/>
  <c r="F28" i="25"/>
  <c r="F27" i="25"/>
  <c r="F25" i="25"/>
  <c r="F24" i="25"/>
  <c r="F23" i="25"/>
  <c r="F21" i="25"/>
  <c r="F19" i="25"/>
  <c r="B19" i="25"/>
  <c r="F18" i="25"/>
  <c r="B18" i="25"/>
  <c r="F16" i="25"/>
  <c r="B16" i="25"/>
  <c r="F14" i="25"/>
  <c r="B14" i="25"/>
  <c r="F12" i="25"/>
  <c r="F11" i="25"/>
  <c r="F10" i="25"/>
  <c r="D8" i="25"/>
  <c r="F8" i="25" s="1"/>
  <c r="C8" i="25"/>
  <c r="B8" i="25"/>
  <c r="D7" i="25"/>
  <c r="F7" i="25" s="1"/>
  <c r="C7" i="25"/>
  <c r="B7" i="25"/>
  <c r="D6" i="25"/>
  <c r="F6" i="25" s="1"/>
  <c r="C6" i="25"/>
  <c r="B6" i="25"/>
  <c r="F5" i="25"/>
  <c r="C5" i="25"/>
  <c r="B5" i="25"/>
  <c r="F28" i="24"/>
  <c r="F27" i="24"/>
  <c r="F25" i="24"/>
  <c r="F24" i="24"/>
  <c r="F23" i="24"/>
  <c r="F21" i="24"/>
  <c r="F19" i="24"/>
  <c r="B19" i="24"/>
  <c r="F18" i="24"/>
  <c r="B18" i="24"/>
  <c r="F16" i="24"/>
  <c r="B16" i="24"/>
  <c r="F14" i="24"/>
  <c r="B14" i="24"/>
  <c r="F12" i="24"/>
  <c r="F11" i="24"/>
  <c r="F10" i="24"/>
  <c r="D8" i="24"/>
  <c r="F8" i="24" s="1"/>
  <c r="C8" i="24"/>
  <c r="B8" i="24"/>
  <c r="D7" i="24"/>
  <c r="F7" i="24" s="1"/>
  <c r="C7" i="24"/>
  <c r="B7" i="24"/>
  <c r="D6" i="24"/>
  <c r="F6" i="24" s="1"/>
  <c r="C6" i="24"/>
  <c r="B6" i="24"/>
  <c r="F5" i="24"/>
  <c r="C5" i="24"/>
  <c r="B5" i="24"/>
  <c r="F28" i="23"/>
  <c r="F27" i="23"/>
  <c r="F25" i="23"/>
  <c r="F24" i="23"/>
  <c r="F23" i="23"/>
  <c r="F21" i="23"/>
  <c r="F19" i="23"/>
  <c r="B19" i="23"/>
  <c r="F18" i="23"/>
  <c r="B18" i="23"/>
  <c r="F16" i="23"/>
  <c r="B16" i="23"/>
  <c r="F14" i="23"/>
  <c r="B14" i="23"/>
  <c r="F12" i="23"/>
  <c r="F11" i="23"/>
  <c r="F10" i="23"/>
  <c r="D8" i="23"/>
  <c r="F8" i="23" s="1"/>
  <c r="C8" i="23"/>
  <c r="B8" i="23"/>
  <c r="D7" i="23"/>
  <c r="F7" i="23" s="1"/>
  <c r="C7" i="23"/>
  <c r="B7" i="23"/>
  <c r="D6" i="23"/>
  <c r="F6" i="23" s="1"/>
  <c r="C6" i="23"/>
  <c r="B6" i="23"/>
  <c r="F5" i="23"/>
  <c r="C5" i="23"/>
  <c r="B5" i="23"/>
  <c r="F28" i="22"/>
  <c r="F27" i="22"/>
  <c r="F25" i="22"/>
  <c r="F24" i="22"/>
  <c r="F23" i="22"/>
  <c r="F21" i="22"/>
  <c r="F19" i="22"/>
  <c r="B19" i="22"/>
  <c r="F18" i="22"/>
  <c r="B18" i="22"/>
  <c r="F16" i="22"/>
  <c r="B16" i="22"/>
  <c r="F14" i="22"/>
  <c r="B14" i="22"/>
  <c r="F12" i="22"/>
  <c r="F11" i="22"/>
  <c r="F10" i="22"/>
  <c r="D8" i="22"/>
  <c r="F8" i="22" s="1"/>
  <c r="C8" i="22"/>
  <c r="B8" i="22"/>
  <c r="D7" i="22"/>
  <c r="F7" i="22" s="1"/>
  <c r="C7" i="22"/>
  <c r="B7" i="22"/>
  <c r="D6" i="22"/>
  <c r="F6" i="22" s="1"/>
  <c r="C6" i="22"/>
  <c r="B6" i="22"/>
  <c r="F5" i="22"/>
  <c r="C5" i="22"/>
  <c r="B5" i="22"/>
  <c r="F29" i="21"/>
  <c r="F28" i="21"/>
  <c r="F26" i="21"/>
  <c r="F25" i="21"/>
  <c r="F24" i="21"/>
  <c r="F22" i="21"/>
  <c r="F20" i="21"/>
  <c r="B20" i="21"/>
  <c r="F19" i="21"/>
  <c r="B19" i="21"/>
  <c r="F17" i="21"/>
  <c r="B17" i="21"/>
  <c r="F15" i="21"/>
  <c r="B15" i="21"/>
  <c r="F13" i="21"/>
  <c r="F12" i="21"/>
  <c r="F11" i="21"/>
  <c r="F10" i="21"/>
  <c r="F8" i="21"/>
  <c r="D8" i="21"/>
  <c r="C8" i="21"/>
  <c r="B8" i="21"/>
  <c r="F7" i="21"/>
  <c r="D7" i="21"/>
  <c r="C7" i="21"/>
  <c r="B7" i="21"/>
  <c r="F6" i="21"/>
  <c r="D6" i="21"/>
  <c r="C6" i="21"/>
  <c r="B6" i="21"/>
  <c r="F5" i="21"/>
  <c r="C5" i="21"/>
  <c r="B5" i="21"/>
  <c r="F29" i="20"/>
  <c r="F28" i="20"/>
  <c r="F26" i="20"/>
  <c r="F25" i="20"/>
  <c r="F24" i="20"/>
  <c r="F22" i="20"/>
  <c r="F20" i="20"/>
  <c r="B20" i="20"/>
  <c r="F19" i="20"/>
  <c r="B19" i="20"/>
  <c r="F17" i="20"/>
  <c r="B17" i="20"/>
  <c r="F15" i="20"/>
  <c r="B15" i="20"/>
  <c r="F13" i="20"/>
  <c r="F12" i="20"/>
  <c r="F11" i="20"/>
  <c r="F10" i="20"/>
  <c r="F8" i="20"/>
  <c r="D8" i="20"/>
  <c r="C8" i="20"/>
  <c r="B8" i="20"/>
  <c r="F7" i="20"/>
  <c r="D7" i="20"/>
  <c r="C7" i="20"/>
  <c r="B7" i="20"/>
  <c r="F6" i="20"/>
  <c r="D6" i="20"/>
  <c r="C6" i="20"/>
  <c r="B6" i="20"/>
  <c r="F5" i="20"/>
  <c r="C5" i="20"/>
  <c r="B5" i="20"/>
  <c r="F29" i="19"/>
  <c r="F28" i="19"/>
  <c r="F26" i="19"/>
  <c r="F25" i="19"/>
  <c r="F24" i="19"/>
  <c r="F22" i="19"/>
  <c r="F20" i="19"/>
  <c r="B20" i="19"/>
  <c r="F19" i="19"/>
  <c r="B19" i="19"/>
  <c r="F17" i="19"/>
  <c r="B17" i="19"/>
  <c r="F15" i="19"/>
  <c r="B15" i="19"/>
  <c r="F13" i="19"/>
  <c r="F12" i="19"/>
  <c r="F11" i="19"/>
  <c r="F10" i="19"/>
  <c r="D8" i="19"/>
  <c r="F8" i="19" s="1"/>
  <c r="C8" i="19"/>
  <c r="B8" i="19"/>
  <c r="D7" i="19"/>
  <c r="F7" i="19" s="1"/>
  <c r="C7" i="19"/>
  <c r="B7" i="19"/>
  <c r="D6" i="19"/>
  <c r="F6" i="19" s="1"/>
  <c r="C6" i="19"/>
  <c r="B6" i="19"/>
  <c r="F5" i="19"/>
  <c r="C5" i="19"/>
  <c r="B5" i="19"/>
  <c r="F28" i="18"/>
  <c r="F27" i="18"/>
  <c r="F25" i="18"/>
  <c r="F24" i="18"/>
  <c r="F23" i="18"/>
  <c r="F21" i="18"/>
  <c r="F19" i="18"/>
  <c r="B19" i="18"/>
  <c r="F18" i="18"/>
  <c r="B18" i="18"/>
  <c r="F16" i="18"/>
  <c r="B16" i="18"/>
  <c r="F14" i="18"/>
  <c r="B14" i="18"/>
  <c r="F12" i="18"/>
  <c r="F11" i="18"/>
  <c r="F10" i="18"/>
  <c r="F8" i="18"/>
  <c r="D8" i="18"/>
  <c r="C8" i="18"/>
  <c r="B8" i="18"/>
  <c r="F7" i="18"/>
  <c r="D7" i="18"/>
  <c r="C7" i="18"/>
  <c r="B7" i="18"/>
  <c r="F6" i="18"/>
  <c r="D6" i="18"/>
  <c r="C6" i="18"/>
  <c r="B6" i="18"/>
  <c r="F5" i="18"/>
  <c r="C5" i="18"/>
  <c r="B5" i="18"/>
  <c r="F29" i="17"/>
  <c r="F28" i="17"/>
  <c r="F26" i="17"/>
  <c r="F25" i="17"/>
  <c r="F24" i="17"/>
  <c r="F22" i="17"/>
  <c r="F20" i="17"/>
  <c r="B20" i="17"/>
  <c r="F19" i="17"/>
  <c r="B19" i="17"/>
  <c r="F17" i="17"/>
  <c r="B17" i="17"/>
  <c r="F15" i="17"/>
  <c r="B15" i="17"/>
  <c r="F13" i="17"/>
  <c r="F12" i="17"/>
  <c r="F11" i="17"/>
  <c r="F10" i="17"/>
  <c r="D8" i="17"/>
  <c r="F8" i="17" s="1"/>
  <c r="C8" i="17"/>
  <c r="B8" i="17"/>
  <c r="D7" i="17"/>
  <c r="F7" i="17" s="1"/>
  <c r="C7" i="17"/>
  <c r="B7" i="17"/>
  <c r="D6" i="17"/>
  <c r="F6" i="17" s="1"/>
  <c r="C6" i="17"/>
  <c r="B6" i="17"/>
  <c r="F5" i="17"/>
  <c r="C5" i="17"/>
  <c r="B5" i="17"/>
  <c r="F28" i="16"/>
  <c r="F27" i="16"/>
  <c r="F25" i="16"/>
  <c r="F24" i="16"/>
  <c r="F23" i="16"/>
  <c r="F21" i="16"/>
  <c r="F19" i="16"/>
  <c r="B19" i="16"/>
  <c r="F18" i="16"/>
  <c r="B18" i="16"/>
  <c r="F16" i="16"/>
  <c r="B16" i="16"/>
  <c r="F14" i="16"/>
  <c r="B14" i="16"/>
  <c r="F12" i="16"/>
  <c r="F11" i="16"/>
  <c r="F10" i="16"/>
  <c r="D8" i="16"/>
  <c r="F8" i="16" s="1"/>
  <c r="C8" i="16"/>
  <c r="B8" i="16"/>
  <c r="D7" i="16"/>
  <c r="F7" i="16" s="1"/>
  <c r="C7" i="16"/>
  <c r="B7" i="16"/>
  <c r="D6" i="16"/>
  <c r="F6" i="16" s="1"/>
  <c r="C6" i="16"/>
  <c r="B6" i="16"/>
  <c r="F5" i="16"/>
  <c r="C5" i="16"/>
  <c r="B5" i="16"/>
  <c r="F27" i="15"/>
  <c r="F26" i="15"/>
  <c r="F24" i="15"/>
  <c r="F23" i="15"/>
  <c r="F22" i="15"/>
  <c r="F20" i="15"/>
  <c r="F18" i="15"/>
  <c r="B18" i="15"/>
  <c r="F17" i="15"/>
  <c r="B17" i="15"/>
  <c r="F15" i="15"/>
  <c r="B15" i="15"/>
  <c r="F13" i="15"/>
  <c r="B13" i="15"/>
  <c r="F11" i="15"/>
  <c r="F10" i="15"/>
  <c r="D8" i="15"/>
  <c r="F8" i="15" s="1"/>
  <c r="C8" i="15"/>
  <c r="B8" i="15"/>
  <c r="D7" i="15"/>
  <c r="F7" i="15" s="1"/>
  <c r="C7" i="15"/>
  <c r="B7" i="15"/>
  <c r="F6" i="15"/>
  <c r="D6" i="15"/>
  <c r="C6" i="15"/>
  <c r="B6" i="15"/>
  <c r="F5" i="15"/>
  <c r="D5" i="15"/>
  <c r="C5" i="15"/>
  <c r="B5" i="15"/>
  <c r="F28" i="14"/>
  <c r="F27" i="14"/>
  <c r="F25" i="14"/>
  <c r="F24" i="14"/>
  <c r="F23" i="14"/>
  <c r="F21" i="14"/>
  <c r="F19" i="14"/>
  <c r="B19" i="14"/>
  <c r="F18" i="14"/>
  <c r="B18" i="14"/>
  <c r="F16" i="14"/>
  <c r="B16" i="14"/>
  <c r="F14" i="14"/>
  <c r="B14" i="14"/>
  <c r="F12" i="14"/>
  <c r="F11" i="14"/>
  <c r="F10" i="14"/>
  <c r="D8" i="14"/>
  <c r="F8" i="14" s="1"/>
  <c r="C8" i="14"/>
  <c r="B8" i="14"/>
  <c r="D7" i="14"/>
  <c r="F7" i="14" s="1"/>
  <c r="C7" i="14"/>
  <c r="B7" i="14"/>
  <c r="D6" i="14"/>
  <c r="F6" i="14" s="1"/>
  <c r="C6" i="14"/>
  <c r="B6" i="14"/>
  <c r="D5" i="14"/>
  <c r="F5" i="14" s="1"/>
  <c r="C5" i="14"/>
  <c r="B5" i="14"/>
  <c r="F29" i="13"/>
  <c r="F28" i="13"/>
  <c r="F26" i="13"/>
  <c r="F25" i="13"/>
  <c r="F24" i="13"/>
  <c r="F22" i="13"/>
  <c r="F20" i="13"/>
  <c r="B20" i="13"/>
  <c r="F19" i="13"/>
  <c r="B19" i="13"/>
  <c r="F17" i="13"/>
  <c r="B17" i="13"/>
  <c r="F15" i="13"/>
  <c r="B15" i="13"/>
  <c r="F13" i="13"/>
  <c r="F12" i="13"/>
  <c r="F11" i="13"/>
  <c r="F10" i="13"/>
  <c r="F8" i="13"/>
  <c r="D8" i="13"/>
  <c r="C8" i="13"/>
  <c r="B8" i="13"/>
  <c r="F7" i="13"/>
  <c r="D7" i="13"/>
  <c r="C7" i="13"/>
  <c r="B7" i="13"/>
  <c r="F6" i="13"/>
  <c r="D6" i="13"/>
  <c r="C6" i="13"/>
  <c r="B6" i="13"/>
  <c r="F5" i="13"/>
  <c r="D5" i="13"/>
  <c r="C5" i="13"/>
  <c r="B5" i="13"/>
  <c r="F29" i="12"/>
  <c r="F28" i="12"/>
  <c r="F26" i="12"/>
  <c r="F25" i="12"/>
  <c r="F24" i="12"/>
  <c r="F22" i="12"/>
  <c r="F20" i="12"/>
  <c r="B20" i="12"/>
  <c r="F19" i="12"/>
  <c r="B19" i="12"/>
  <c r="F17" i="12"/>
  <c r="B17" i="12"/>
  <c r="F15" i="12"/>
  <c r="B15" i="12"/>
  <c r="F13" i="12"/>
  <c r="F12" i="12"/>
  <c r="F11" i="12"/>
  <c r="F10" i="12"/>
  <c r="D8" i="12"/>
  <c r="F8" i="12" s="1"/>
  <c r="C8" i="12"/>
  <c r="B8" i="12"/>
  <c r="D7" i="12"/>
  <c r="F7" i="12" s="1"/>
  <c r="C7" i="12"/>
  <c r="B7" i="12"/>
  <c r="D6" i="12"/>
  <c r="F6" i="12" s="1"/>
  <c r="C6" i="12"/>
  <c r="B6" i="12"/>
  <c r="D5" i="12"/>
  <c r="F5" i="12" s="1"/>
  <c r="C5" i="12"/>
  <c r="B5" i="12"/>
  <c r="F29" i="11"/>
  <c r="F28" i="11"/>
  <c r="F26" i="11"/>
  <c r="F25" i="11"/>
  <c r="F24" i="11"/>
  <c r="F22" i="11"/>
  <c r="F20" i="11"/>
  <c r="B20" i="11"/>
  <c r="F19" i="11"/>
  <c r="B19" i="11"/>
  <c r="F17" i="11"/>
  <c r="B17" i="11"/>
  <c r="F15" i="11"/>
  <c r="B15" i="11"/>
  <c r="F13" i="11"/>
  <c r="F12" i="11"/>
  <c r="F11" i="11"/>
  <c r="F10" i="11"/>
  <c r="F8" i="11"/>
  <c r="D8" i="11"/>
  <c r="C8" i="11"/>
  <c r="B8" i="11"/>
  <c r="F7" i="11"/>
  <c r="D7" i="11"/>
  <c r="C7" i="11"/>
  <c r="B7" i="11"/>
  <c r="F6" i="11"/>
  <c r="D6" i="11"/>
  <c r="C6" i="11"/>
  <c r="B6" i="11"/>
  <c r="F5" i="11"/>
  <c r="D5" i="11"/>
  <c r="C5" i="11"/>
  <c r="B5" i="11"/>
  <c r="F28" i="10"/>
  <c r="F27" i="10"/>
  <c r="F25" i="10"/>
  <c r="F24" i="10"/>
  <c r="F23" i="10"/>
  <c r="F21" i="10"/>
  <c r="F19" i="10"/>
  <c r="B19" i="10"/>
  <c r="F18" i="10"/>
  <c r="B18" i="10"/>
  <c r="F16" i="10"/>
  <c r="B16" i="10"/>
  <c r="F14" i="10"/>
  <c r="B14" i="10"/>
  <c r="F12" i="10"/>
  <c r="F11" i="10"/>
  <c r="F10" i="10"/>
  <c r="F8" i="10"/>
  <c r="D8" i="10"/>
  <c r="C8" i="10"/>
  <c r="B8" i="10"/>
  <c r="F7" i="10"/>
  <c r="D7" i="10"/>
  <c r="C7" i="10"/>
  <c r="B7" i="10"/>
  <c r="F6" i="10"/>
  <c r="D6" i="10"/>
  <c r="C6" i="10"/>
  <c r="B6" i="10"/>
  <c r="F5" i="10"/>
  <c r="D5" i="10"/>
  <c r="C5" i="10"/>
  <c r="B5" i="10"/>
  <c r="F28" i="9"/>
  <c r="F27" i="9"/>
  <c r="F25" i="9"/>
  <c r="F24" i="9"/>
  <c r="F23" i="9"/>
  <c r="F21" i="9"/>
  <c r="F19" i="9"/>
  <c r="B19" i="9"/>
  <c r="F18" i="9"/>
  <c r="B18" i="9"/>
  <c r="F16" i="9"/>
  <c r="B16" i="9"/>
  <c r="F14" i="9"/>
  <c r="B14" i="9"/>
  <c r="F12" i="9"/>
  <c r="F11" i="9"/>
  <c r="F10" i="9"/>
  <c r="D8" i="9"/>
  <c r="F8" i="9" s="1"/>
  <c r="C8" i="9"/>
  <c r="B8" i="9"/>
  <c r="D7" i="9"/>
  <c r="F7" i="9" s="1"/>
  <c r="C7" i="9"/>
  <c r="B7" i="9"/>
  <c r="D6" i="9"/>
  <c r="F6" i="9" s="1"/>
  <c r="C6" i="9"/>
  <c r="B6" i="9"/>
  <c r="D5" i="9"/>
  <c r="F5" i="9" s="1"/>
  <c r="C5" i="9"/>
  <c r="B5" i="9"/>
  <c r="F28" i="8"/>
  <c r="F27" i="8"/>
  <c r="F25" i="8"/>
  <c r="F24" i="8"/>
  <c r="F23" i="8"/>
  <c r="F21" i="8"/>
  <c r="F19" i="8"/>
  <c r="B19" i="8"/>
  <c r="F18" i="8"/>
  <c r="B18" i="8"/>
  <c r="F16" i="8"/>
  <c r="B16" i="8"/>
  <c r="F14" i="8"/>
  <c r="B14" i="8"/>
  <c r="F12" i="8"/>
  <c r="F11" i="8"/>
  <c r="F10" i="8"/>
  <c r="F8" i="8"/>
  <c r="D8" i="8"/>
  <c r="C8" i="8"/>
  <c r="B8" i="8"/>
  <c r="F7" i="8"/>
  <c r="D7" i="8"/>
  <c r="C7" i="8"/>
  <c r="B7" i="8"/>
  <c r="F6" i="8"/>
  <c r="D6" i="8"/>
  <c r="C6" i="8"/>
  <c r="B6" i="8"/>
  <c r="F5" i="8"/>
  <c r="D5" i="8"/>
  <c r="C5" i="8"/>
  <c r="B5" i="8"/>
  <c r="F27" i="7"/>
  <c r="F26" i="7"/>
  <c r="F24" i="7"/>
  <c r="F23" i="7"/>
  <c r="F22" i="7"/>
  <c r="F20" i="7"/>
  <c r="F18" i="7"/>
  <c r="B18" i="7"/>
  <c r="F17" i="7"/>
  <c r="B17" i="7"/>
  <c r="F15" i="7"/>
  <c r="B15" i="7"/>
  <c r="F13" i="7"/>
  <c r="B13" i="7"/>
  <c r="F11" i="7"/>
  <c r="F10" i="7"/>
  <c r="C10" i="7"/>
  <c r="F8" i="7"/>
  <c r="D8" i="7"/>
  <c r="C8" i="7"/>
  <c r="B8" i="7"/>
  <c r="F7" i="7"/>
  <c r="D7" i="7"/>
  <c r="C7" i="7"/>
  <c r="B7" i="7"/>
  <c r="F6" i="7"/>
  <c r="D6" i="7"/>
  <c r="C6" i="7"/>
  <c r="B6" i="7"/>
  <c r="F5" i="7"/>
  <c r="D5" i="7"/>
  <c r="C5" i="7"/>
  <c r="B5" i="7"/>
  <c r="G29" i="6"/>
  <c r="G28" i="6"/>
  <c r="G30" i="6" s="1"/>
  <c r="F26" i="6"/>
  <c r="F25" i="6"/>
  <c r="F29" i="6" s="1"/>
  <c r="F23" i="6"/>
  <c r="F22" i="6"/>
  <c r="F21" i="6"/>
  <c r="F19" i="6"/>
  <c r="F17" i="6"/>
  <c r="B17" i="6"/>
  <c r="F16" i="6"/>
  <c r="B16" i="6"/>
  <c r="F14" i="6"/>
  <c r="B14" i="6"/>
  <c r="F12" i="6"/>
  <c r="B12" i="6"/>
  <c r="F10" i="6"/>
  <c r="D8" i="6"/>
  <c r="F8" i="6" s="1"/>
  <c r="C8" i="6"/>
  <c r="B8" i="6"/>
  <c r="D7" i="6"/>
  <c r="F7" i="6" s="1"/>
  <c r="C7" i="6"/>
  <c r="B7" i="6"/>
  <c r="D6" i="6"/>
  <c r="F6" i="6" s="1"/>
  <c r="C6" i="6"/>
  <c r="B6" i="6"/>
  <c r="D5" i="6"/>
  <c r="F5" i="6" s="1"/>
  <c r="C5" i="6"/>
  <c r="B5" i="6"/>
  <c r="G29" i="5"/>
  <c r="G28" i="5"/>
  <c r="G30" i="5" s="1"/>
  <c r="F26" i="5"/>
  <c r="F25" i="5"/>
  <c r="F29" i="5" s="1"/>
  <c r="F23" i="5"/>
  <c r="F22" i="5"/>
  <c r="F21" i="5"/>
  <c r="F19" i="5"/>
  <c r="F17" i="5"/>
  <c r="B17" i="5"/>
  <c r="F16" i="5"/>
  <c r="B16" i="5"/>
  <c r="F14" i="5"/>
  <c r="B14" i="5"/>
  <c r="F12" i="5"/>
  <c r="B12" i="5"/>
  <c r="F10" i="5"/>
  <c r="D8" i="5"/>
  <c r="F8" i="5" s="1"/>
  <c r="C8" i="5"/>
  <c r="B8" i="5"/>
  <c r="D7" i="5"/>
  <c r="F7" i="5" s="1"/>
  <c r="C7" i="5"/>
  <c r="B7" i="5"/>
  <c r="D6" i="5"/>
  <c r="F6" i="5" s="1"/>
  <c r="C6" i="5"/>
  <c r="B6" i="5"/>
  <c r="D5" i="5"/>
  <c r="F5" i="5" s="1"/>
  <c r="C5" i="5"/>
  <c r="B5" i="5"/>
  <c r="F27" i="4"/>
  <c r="F26" i="4"/>
  <c r="F24" i="4"/>
  <c r="F23" i="4"/>
  <c r="F22" i="4"/>
  <c r="F20" i="4"/>
  <c r="F18" i="4"/>
  <c r="B18" i="4"/>
  <c r="F17" i="4"/>
  <c r="B17" i="4"/>
  <c r="F15" i="4"/>
  <c r="B15" i="4"/>
  <c r="F13" i="4"/>
  <c r="B13" i="4"/>
  <c r="F11" i="4"/>
  <c r="F10" i="4"/>
  <c r="C10" i="4"/>
  <c r="F8" i="4"/>
  <c r="D8" i="4"/>
  <c r="C8" i="4"/>
  <c r="B8" i="4"/>
  <c r="F7" i="4"/>
  <c r="D7" i="4"/>
  <c r="C7" i="4"/>
  <c r="B7" i="4"/>
  <c r="F6" i="4"/>
  <c r="D6" i="4"/>
  <c r="C6" i="4"/>
  <c r="B6" i="4"/>
  <c r="F5" i="4"/>
  <c r="D5" i="4"/>
  <c r="C5" i="4"/>
  <c r="B5" i="4"/>
  <c r="F28" i="3"/>
  <c r="F27" i="3"/>
  <c r="F25" i="3"/>
  <c r="F24" i="3"/>
  <c r="F23" i="3"/>
  <c r="F21" i="3"/>
  <c r="F19" i="3"/>
  <c r="B19" i="3"/>
  <c r="F18" i="3"/>
  <c r="F16" i="3"/>
  <c r="F14" i="3"/>
  <c r="B14" i="3"/>
  <c r="F12" i="3"/>
  <c r="F11" i="3"/>
  <c r="F10" i="3"/>
  <c r="C10" i="3"/>
  <c r="F8" i="3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28" i="2"/>
  <c r="F27" i="2"/>
  <c r="F25" i="2"/>
  <c r="F24" i="2"/>
  <c r="F23" i="2"/>
  <c r="F21" i="2"/>
  <c r="F19" i="2"/>
  <c r="B19" i="2"/>
  <c r="F18" i="2"/>
  <c r="F16" i="2"/>
  <c r="F14" i="2"/>
  <c r="B14" i="2"/>
  <c r="F12" i="2"/>
  <c r="F11" i="2"/>
  <c r="F10" i="2"/>
  <c r="C10" i="2"/>
  <c r="F8" i="2"/>
  <c r="D8" i="2"/>
  <c r="C8" i="2"/>
  <c r="B8" i="2"/>
  <c r="F7" i="2"/>
  <c r="D7" i="2"/>
  <c r="C7" i="2"/>
  <c r="B7" i="2"/>
  <c r="F6" i="2"/>
  <c r="D6" i="2"/>
  <c r="C6" i="2"/>
  <c r="B6" i="2"/>
  <c r="F5" i="2"/>
  <c r="D5" i="2"/>
  <c r="C5" i="2"/>
  <c r="B5" i="2"/>
  <c r="G29" i="1"/>
  <c r="G28" i="1"/>
  <c r="G31" i="1" s="1"/>
  <c r="F26" i="1"/>
  <c r="F25" i="1"/>
  <c r="F23" i="1"/>
  <c r="F29" i="1" s="1"/>
  <c r="F22" i="1"/>
  <c r="F21" i="1"/>
  <c r="F19" i="1"/>
  <c r="F17" i="1"/>
  <c r="B17" i="1"/>
  <c r="F16" i="1"/>
  <c r="B16" i="1"/>
  <c r="F14" i="1"/>
  <c r="B14" i="1"/>
  <c r="F12" i="1"/>
  <c r="B12" i="1"/>
  <c r="F10" i="1"/>
  <c r="F8" i="1"/>
  <c r="D8" i="1"/>
  <c r="C8" i="1"/>
  <c r="B8" i="1"/>
  <c r="F7" i="1"/>
  <c r="D7" i="1"/>
  <c r="C7" i="1"/>
  <c r="B7" i="1"/>
  <c r="F6" i="1"/>
  <c r="D6" i="1"/>
  <c r="C6" i="1"/>
  <c r="B6" i="1"/>
  <c r="F5" i="1"/>
  <c r="F28" i="1" s="1"/>
  <c r="F31" i="1" s="1"/>
  <c r="D5" i="1"/>
  <c r="C5" i="1"/>
  <c r="B5" i="1"/>
  <c r="F29" i="27" l="1"/>
  <c r="F31" i="27" s="1"/>
  <c r="F29" i="29"/>
  <c r="F31" i="29" s="1"/>
  <c r="F30" i="35"/>
  <c r="F32" i="35" s="1"/>
  <c r="F28" i="5"/>
  <c r="F30" i="5" s="1"/>
  <c r="F28" i="6"/>
  <c r="F30" i="6" s="1"/>
  <c r="F30" i="31"/>
  <c r="F32" i="31" s="1"/>
  <c r="F29" i="34"/>
  <c r="F31" i="34" s="1"/>
</calcChain>
</file>

<file path=xl/sharedStrings.xml><?xml version="1.0" encoding="utf-8"?>
<sst xmlns="http://schemas.openxmlformats.org/spreadsheetml/2006/main" count="3381" uniqueCount="1343">
  <si>
    <t>Item</t>
  </si>
  <si>
    <t>Unit</t>
  </si>
  <si>
    <t>Price</t>
  </si>
  <si>
    <t>Quantity</t>
  </si>
  <si>
    <t>Amount</t>
  </si>
  <si>
    <t>Your Farm</t>
  </si>
  <si>
    <t>Fertilizer</t>
  </si>
  <si>
    <t>RYE - Conventional Till, Drilled</t>
  </si>
  <si>
    <t>Seed/Plants</t>
  </si>
  <si>
    <t>Wheat Seed</t>
  </si>
  <si>
    <t>Ryegrass Seed</t>
  </si>
  <si>
    <t>lb</t>
  </si>
  <si>
    <t>Arrowleaf Clvr Seed</t>
  </si>
  <si>
    <t>Custom Fert/Lime</t>
  </si>
  <si>
    <t>appl</t>
  </si>
  <si>
    <t>Rye Seed</t>
  </si>
  <si>
    <t>Operator Labor</t>
  </si>
  <si>
    <t>hour</t>
  </si>
  <si>
    <t>Hand Labor</t>
  </si>
  <si>
    <t>Diesel Fuel</t>
  </si>
  <si>
    <t>Tractors</t>
  </si>
  <si>
    <t>gal</t>
  </si>
  <si>
    <t>Repair &amp; Maintenance</t>
  </si>
  <si>
    <t>Implements</t>
  </si>
  <si>
    <t>Acre</t>
  </si>
  <si>
    <t>Interest on Op. Cap.</t>
  </si>
  <si>
    <t>Fixed Expenses</t>
  </si>
  <si>
    <t xml:space="preserve">   Total Variable Cost</t>
  </si>
  <si>
    <t xml:space="preserve">   Total Fixed Cost</t>
  </si>
  <si>
    <t xml:space="preserve">       Total Cost</t>
  </si>
  <si>
    <t>RYE - No-till Drill</t>
  </si>
  <si>
    <t>RYE - Conventional Till Broadcast</t>
  </si>
  <si>
    <t xml:space="preserve">    Total Variable Cost</t>
  </si>
  <si>
    <t xml:space="preserve">    Total Fixed Cost</t>
  </si>
  <si>
    <t xml:space="preserve">        Total Cost</t>
  </si>
  <si>
    <t>EXAMPLE</t>
  </si>
  <si>
    <t>N</t>
  </si>
  <si>
    <t>Oat Seed</t>
  </si>
  <si>
    <t>Arrowleaf  Clvr Seed</t>
  </si>
  <si>
    <t>Crimson Clover Seed</t>
  </si>
  <si>
    <t>NT-D R</t>
  </si>
  <si>
    <t>C</t>
  </si>
  <si>
    <t>RYEGRASS &amp; ARROWLEAF CLOVER - Conventional Till Drill</t>
  </si>
  <si>
    <t>RYEGRASS &amp; ARROWLEAF CLOVER - No-till Drill</t>
  </si>
  <si>
    <t>OAT &amp; RYEGRASS - Conventional Till Drill</t>
  </si>
  <si>
    <t>OAT &amp; RYEGRASS - No-till Drill</t>
  </si>
  <si>
    <t>OAT &amp; RYEGRASS - Conventional Till Broadcast</t>
  </si>
  <si>
    <t>Custom Plant</t>
  </si>
  <si>
    <t>Custom Spread + Seed</t>
  </si>
  <si>
    <t>RYE &amp; RYEGRASS - Conventional Till Drill</t>
  </si>
  <si>
    <t>RYE &amp; RYEGRASS - Conventional Till Broadcast</t>
  </si>
  <si>
    <t>RYEGRASS - Conventional Till Drill</t>
  </si>
  <si>
    <t>RYEGRASS - Conventional Till Broadcast</t>
  </si>
  <si>
    <t>Original Purchase Price as a Percent of List Price</t>
  </si>
  <si>
    <t>Description</t>
  </si>
  <si>
    <t>Size</t>
  </si>
  <si>
    <t>List Price</t>
  </si>
  <si>
    <t>Original Purchase Price</t>
  </si>
  <si>
    <t>Estimated Life</t>
  </si>
  <si>
    <t>Remaining Life</t>
  </si>
  <si>
    <t>S.V. as % of Cost</t>
  </si>
  <si>
    <t>R&amp;M as % of cost</t>
  </si>
  <si>
    <t>Annual Hours of Use</t>
  </si>
  <si>
    <t>Combine or Sprayer Width in Feet</t>
  </si>
  <si>
    <t>Combine or Sprayer Operating Speed in    MPH</t>
  </si>
  <si>
    <t>Fuel Type</t>
  </si>
  <si>
    <t>Fuel Use in Gallons per Hour</t>
  </si>
  <si>
    <t>Tractor 100 2WD</t>
  </si>
  <si>
    <t>87.5-112.5 hp 2WD</t>
  </si>
  <si>
    <t>Diesel</t>
  </si>
  <si>
    <t>Tractor 100 4WD</t>
  </si>
  <si>
    <t>87.5-112.5 hp 4WD</t>
  </si>
  <si>
    <t>Implement Width in Feet</t>
  </si>
  <si>
    <t>Tractor 125 2WD</t>
  </si>
  <si>
    <t>Operating Speed in   MPH</t>
  </si>
  <si>
    <t>112.5-137.5 hp 2WD</t>
  </si>
  <si>
    <t>Aerator 3 P</t>
  </si>
  <si>
    <t>3 ft pull</t>
  </si>
  <si>
    <t>Tractor 125 4WD</t>
  </si>
  <si>
    <t>112.5-137.5 hp 4WD</t>
  </si>
  <si>
    <t>Tractor 150 2WD</t>
  </si>
  <si>
    <t>&gt;137.5 hp 2WD</t>
  </si>
  <si>
    <t>Tractor 150 4WD</t>
  </si>
  <si>
    <t>137.5-162.5 hp 4WD</t>
  </si>
  <si>
    <t>Tractor 175 4WD</t>
  </si>
  <si>
    <t>162.5-187.5 hp 4WD</t>
  </si>
  <si>
    <t>Tractor 200 4WD</t>
  </si>
  <si>
    <t>187.5-225 hp 4WD</t>
  </si>
  <si>
    <t>Aerator 4 M</t>
  </si>
  <si>
    <t>Tractor 250 4WD</t>
  </si>
  <si>
    <t>225-275 hp 4WD</t>
  </si>
  <si>
    <t>4 ft mounted</t>
  </si>
  <si>
    <t>Tractor 300 4WD</t>
  </si>
  <si>
    <t>275-325 hp 4WD</t>
  </si>
  <si>
    <t>Aerator 4 P</t>
  </si>
  <si>
    <t>4 ft pull</t>
  </si>
  <si>
    <t>Tractor 300 Track</t>
  </si>
  <si>
    <t>&lt;325 hp Track</t>
  </si>
  <si>
    <t>Aerator 5 M</t>
  </si>
  <si>
    <t>5 ft mounted</t>
  </si>
  <si>
    <t>Tractor 350 4WD</t>
  </si>
  <si>
    <t>325-375 hp 4WD</t>
  </si>
  <si>
    <t>Aerator 5 P</t>
  </si>
  <si>
    <t>5 ft pull</t>
  </si>
  <si>
    <t>Tractor 350 Track</t>
  </si>
  <si>
    <t>Tractor 400 4WD</t>
  </si>
  <si>
    <t>375-425 hp 4WD</t>
  </si>
  <si>
    <t>Aerator 6 M</t>
  </si>
  <si>
    <t>Tractor 400 Track</t>
  </si>
  <si>
    <t>6 ft mounted</t>
  </si>
  <si>
    <t>Tractor 450 4WD</t>
  </si>
  <si>
    <t>Aerator 6 P</t>
  </si>
  <si>
    <t>6 ft pull</t>
  </si>
  <si>
    <t>425-475 hp 4WD</t>
  </si>
  <si>
    <t>Category</t>
  </si>
  <si>
    <t>Product</t>
  </si>
  <si>
    <t>Units</t>
  </si>
  <si>
    <t>Price per Unit</t>
  </si>
  <si>
    <t>Lime (Spread)</t>
  </si>
  <si>
    <t>ton</t>
  </si>
  <si>
    <t>Amm Nitrate (34-0-0)</t>
  </si>
  <si>
    <t>cwt</t>
  </si>
  <si>
    <t>Aerator 7 M</t>
  </si>
  <si>
    <t>7 ft mounted</t>
  </si>
  <si>
    <t>Phosphate (18-46-0)</t>
  </si>
  <si>
    <t>Tractor 450 Track</t>
  </si>
  <si>
    <t>Potash (0-0-60)</t>
  </si>
  <si>
    <t>Tractor 50 2WD</t>
  </si>
  <si>
    <t>Aerator 7 P</t>
  </si>
  <si>
    <t>&lt;62.5 hp 2WD</t>
  </si>
  <si>
    <t>7 ft pull</t>
  </si>
  <si>
    <t>Tractor 50 4WD</t>
  </si>
  <si>
    <t>&lt;62.5 hp 4WD</t>
  </si>
  <si>
    <t>Air Drill 100 P</t>
  </si>
  <si>
    <t>100 ft pull</t>
  </si>
  <si>
    <t>Tractor 500 4WD</t>
  </si>
  <si>
    <t>475-525 hp 4WD</t>
  </si>
  <si>
    <t>Wheat</t>
  </si>
  <si>
    <t>Air Drill 25 P</t>
  </si>
  <si>
    <t>25 ft pull</t>
  </si>
  <si>
    <t>Tractor 500 Track</t>
  </si>
  <si>
    <t>Air Drill 27 P</t>
  </si>
  <si>
    <t>27 ft pull</t>
  </si>
  <si>
    <t>Custom Spread (Truck)</t>
  </si>
  <si>
    <t>Tractor 550 4WD</t>
  </si>
  <si>
    <t>525-575 hp 4WD</t>
  </si>
  <si>
    <t>Air Drill 28 P</t>
  </si>
  <si>
    <t>28 ft pull</t>
  </si>
  <si>
    <t>Tractor 550 Track</t>
  </si>
  <si>
    <t>Air Drill 30 P</t>
  </si>
  <si>
    <t>30 ft pull</t>
  </si>
  <si>
    <t>Tractor 600 4WD</t>
  </si>
  <si>
    <t>Unallocated Labor</t>
  </si>
  <si>
    <t>&gt;575 hp 4WD</t>
  </si>
  <si>
    <t>Air Drill 33 P</t>
  </si>
  <si>
    <t>33 ft pull</t>
  </si>
  <si>
    <t>Repair &amp; Maint</t>
  </si>
  <si>
    <t>Tractor 600 Track</t>
  </si>
  <si>
    <t>acre</t>
  </si>
  <si>
    <t>Air Drill 34 P</t>
  </si>
  <si>
    <t>34 ft pull</t>
  </si>
  <si>
    <t>Disc</t>
  </si>
  <si>
    <t>Baler</t>
  </si>
  <si>
    <t>Tractor 75 2WD</t>
  </si>
  <si>
    <t>62.5-87.5 hp 2WD</t>
  </si>
  <si>
    <t>50 hp Tractor</t>
  </si>
  <si>
    <t>Air Drill 35 P</t>
  </si>
  <si>
    <t>100 hp Tractor</t>
  </si>
  <si>
    <t>35 ft pull</t>
  </si>
  <si>
    <t>Tractor 75 4WD</t>
  </si>
  <si>
    <t>62.5-87.5 hp 4WD</t>
  </si>
  <si>
    <t>Air Drill 36 P</t>
  </si>
  <si>
    <t>36 ft pull</t>
  </si>
  <si>
    <t>Air Drill 38 P</t>
  </si>
  <si>
    <t>38 ft pull</t>
  </si>
  <si>
    <t>Air Drill 39 P</t>
  </si>
  <si>
    <t>39 ft pull</t>
  </si>
  <si>
    <t>Air Drill 40 P</t>
  </si>
  <si>
    <t>40 ft pull</t>
  </si>
  <si>
    <t>Air Drill 41 P</t>
  </si>
  <si>
    <t>41 ft pull</t>
  </si>
  <si>
    <t>Air Drill 42 P</t>
  </si>
  <si>
    <t>42 ft pull</t>
  </si>
  <si>
    <t>Air Drill 43 P</t>
  </si>
  <si>
    <t>43 ft pull</t>
  </si>
  <si>
    <t>Air Drill 44 P</t>
  </si>
  <si>
    <t>44 ft pull</t>
  </si>
  <si>
    <t>Air Drill 45 P</t>
  </si>
  <si>
    <t>45 ft pull</t>
  </si>
  <si>
    <t>Air Drill 50 P</t>
  </si>
  <si>
    <t>50 ft pull</t>
  </si>
  <si>
    <t>Air Drill 51 P</t>
  </si>
  <si>
    <t>51 ft pull</t>
  </si>
  <si>
    <t>Air Drill 56 P</t>
  </si>
  <si>
    <t>56 ft pull</t>
  </si>
  <si>
    <t>Air Drill 57 P</t>
  </si>
  <si>
    <t>57 ft pull</t>
  </si>
  <si>
    <t>Air Drill 60 P</t>
  </si>
  <si>
    <t>60 ft pull</t>
  </si>
  <si>
    <t>Air Drill 61 P</t>
  </si>
  <si>
    <t>61 ft pull</t>
  </si>
  <si>
    <t>Air Drill 70 P</t>
  </si>
  <si>
    <t>70 ft pull</t>
  </si>
  <si>
    <t>Air Drill 80 P</t>
  </si>
  <si>
    <t>80 ft pull</t>
  </si>
  <si>
    <t>Air Drill 90 P</t>
  </si>
  <si>
    <t>90 ft pull</t>
  </si>
  <si>
    <t>Airblast Sprayer 100 M</t>
  </si>
  <si>
    <t>100 ft mounted</t>
  </si>
  <si>
    <t>Airblast Sprayer 100 P</t>
  </si>
  <si>
    <t>Airblast Sprayer 30 M</t>
  </si>
  <si>
    <t>30 ft mounted</t>
  </si>
  <si>
    <t>Airblast Sprayer 30 P</t>
  </si>
  <si>
    <t>Airblast Sprayer 40 P</t>
  </si>
  <si>
    <t>Airblast Sprayer 45 M</t>
  </si>
  <si>
    <t>45 ft mounted</t>
  </si>
  <si>
    <t>Airblast Sprayer 45 P</t>
  </si>
  <si>
    <t>Airblast Sprayer 50 M</t>
  </si>
  <si>
    <t>50 ft mounted</t>
  </si>
  <si>
    <t>Airblast Sprayer 60 M</t>
  </si>
  <si>
    <t>60 ft mounted</t>
  </si>
  <si>
    <t>Airblast Sprayer 60 P</t>
  </si>
  <si>
    <t>Airblast Sprayer 80 M</t>
  </si>
  <si>
    <t>80 ft mounted</t>
  </si>
  <si>
    <t>Airblast Sprayer 80 P</t>
  </si>
  <si>
    <t>Anhydrous Applicator 11R</t>
  </si>
  <si>
    <t>11 row pull</t>
  </si>
  <si>
    <t>Anhydrous Applicator 13R</t>
  </si>
  <si>
    <t>13 row pull</t>
  </si>
  <si>
    <t>Anhydrous Applicator 15R</t>
  </si>
  <si>
    <t>15 row pull</t>
  </si>
  <si>
    <t>Anhydrous Applicator 19R</t>
  </si>
  <si>
    <t>19 row pull</t>
  </si>
  <si>
    <t>Anhydrous Applicator 24R</t>
  </si>
  <si>
    <t>24 row pull</t>
  </si>
  <si>
    <t>Anhydrous Applicator 26R</t>
  </si>
  <si>
    <t>26 row pull</t>
  </si>
  <si>
    <t>Anhydrous Applicator 27.5</t>
  </si>
  <si>
    <t>27.5 ft pull</t>
  </si>
  <si>
    <t>Anhydrous Applicator 32.5</t>
  </si>
  <si>
    <t>32.5 ft pull</t>
  </si>
  <si>
    <t>Anhydrous Applicator 37.6</t>
  </si>
  <si>
    <t>37.5 ft pull</t>
  </si>
  <si>
    <t>Anhydrous Applicator 47.6</t>
  </si>
  <si>
    <t>47.5 ft pull</t>
  </si>
  <si>
    <t>Anhydrous Applicator 60</t>
  </si>
  <si>
    <t>Anhydrous Applicator 65</t>
  </si>
  <si>
    <t>65 ft pull</t>
  </si>
  <si>
    <t>Bale Spear</t>
  </si>
  <si>
    <t>Bedder 12R</t>
  </si>
  <si>
    <t>12 row</t>
  </si>
  <si>
    <t>Bedder 16R</t>
  </si>
  <si>
    <t>16 row</t>
  </si>
  <si>
    <t>Bedder 6R</t>
  </si>
  <si>
    <t>6 row</t>
  </si>
  <si>
    <t>Bedder 8R</t>
  </si>
  <si>
    <t>8 row</t>
  </si>
  <si>
    <t>Blade Plow 21</t>
  </si>
  <si>
    <t>21 ft</t>
  </si>
  <si>
    <t>Blade Plow 25</t>
  </si>
  <si>
    <t>25 ft</t>
  </si>
  <si>
    <t>Blade Plow 30</t>
  </si>
  <si>
    <t>30 ft</t>
  </si>
  <si>
    <t>Blade Plow 35</t>
  </si>
  <si>
    <t>35 ft</t>
  </si>
  <si>
    <t>Blade Plow 40</t>
  </si>
  <si>
    <t>40 ft</t>
  </si>
  <si>
    <t>Blade Plow 45</t>
  </si>
  <si>
    <t>45 ft</t>
  </si>
  <si>
    <t>Blade Plow 50</t>
  </si>
  <si>
    <t>50 ft</t>
  </si>
  <si>
    <t>Blade Plow 55</t>
  </si>
  <si>
    <t>55 ft</t>
  </si>
  <si>
    <t>Boll Buggy</t>
  </si>
  <si>
    <t>Broadcast Spreader 18</t>
  </si>
  <si>
    <t>18 ft pull</t>
  </si>
  <si>
    <t>Broadcast Spreader 22</t>
  </si>
  <si>
    <t>22 ft pull</t>
  </si>
  <si>
    <t>Broadcast Spreader 50</t>
  </si>
  <si>
    <t>Broadcast Spreader 80</t>
  </si>
  <si>
    <t>Cement Roller</t>
  </si>
  <si>
    <t>36 ft</t>
  </si>
  <si>
    <t>Chile Trailer</t>
  </si>
  <si>
    <t>Chisel Plow 10 P</t>
  </si>
  <si>
    <t>10 ft pull</t>
  </si>
  <si>
    <t>Chisel Plow 11 P</t>
  </si>
  <si>
    <t>11 ft pull</t>
  </si>
  <si>
    <t>Chisel Plow 12 P</t>
  </si>
  <si>
    <t>12 ft pull</t>
  </si>
  <si>
    <t>Chisel Plow 13 M</t>
  </si>
  <si>
    <t>13 ft mounted</t>
  </si>
  <si>
    <t>Chisel Plow 14 P</t>
  </si>
  <si>
    <t>14 ft pull</t>
  </si>
  <si>
    <t>Chisel Plow 15 M</t>
  </si>
  <si>
    <t>15 ft mounted</t>
  </si>
  <si>
    <t>Chisel Plow 16 P</t>
  </si>
  <si>
    <t>16 ft pull</t>
  </si>
  <si>
    <t>Chisel Plow 17 M</t>
  </si>
  <si>
    <t>17 ft mounted</t>
  </si>
  <si>
    <t>Chisel Plow 18 P</t>
  </si>
  <si>
    <t>Chisel Plow 19 M</t>
  </si>
  <si>
    <t>19 ft mounted</t>
  </si>
  <si>
    <t>Chisel Plow 20 P</t>
  </si>
  <si>
    <t>20 ft pull</t>
  </si>
  <si>
    <t>Chisel Plow 21 M</t>
  </si>
  <si>
    <t>21 ft mounted</t>
  </si>
  <si>
    <t>Chisel Plow 21 P</t>
  </si>
  <si>
    <t>21 ft pull</t>
  </si>
  <si>
    <t>Chisel Plow 23 M</t>
  </si>
  <si>
    <t>23 ft mounted</t>
  </si>
  <si>
    <t>Chisel Plow 23 P</t>
  </si>
  <si>
    <t>23 ft pull</t>
  </si>
  <si>
    <t>Chisel Plow 25 M</t>
  </si>
  <si>
    <t>25 ft mounted</t>
  </si>
  <si>
    <t>Chisel Plow 25 P</t>
  </si>
  <si>
    <t>Chisel Plow 27 M</t>
  </si>
  <si>
    <t>27 ft mounted</t>
  </si>
  <si>
    <t>Chisel Plow 27 P</t>
  </si>
  <si>
    <t>Chisel Plow 29 M</t>
  </si>
  <si>
    <t>29 ft mounted</t>
  </si>
  <si>
    <t>Chisel Plow 29 P</t>
  </si>
  <si>
    <t>29 ft pull</t>
  </si>
  <si>
    <t>Chisel Plow 30 P</t>
  </si>
  <si>
    <t>Chisel Plow 31 P</t>
  </si>
  <si>
    <t>31 ft pull</t>
  </si>
  <si>
    <t>Chisel Plow 33 P</t>
  </si>
  <si>
    <t>Chisel Plow 34 P</t>
  </si>
  <si>
    <t>Chisel Plow 35 P</t>
  </si>
  <si>
    <t>Chisel Plow 37 P</t>
  </si>
  <si>
    <t>37 ft pull</t>
  </si>
  <si>
    <t>Chisel Plow 39 P</t>
  </si>
  <si>
    <t>Chisel Plow 40 P</t>
  </si>
  <si>
    <t>Chisel Plow 41 P</t>
  </si>
  <si>
    <t>Chisel Plow 43 P</t>
  </si>
  <si>
    <t>Chisel Plow 44 P</t>
  </si>
  <si>
    <t>Chisel Plow 45 P</t>
  </si>
  <si>
    <t>Chisel Plow 46 P</t>
  </si>
  <si>
    <t>46 ft pull</t>
  </si>
  <si>
    <t>Chisel Plow 47 P</t>
  </si>
  <si>
    <t>47 ft pull</t>
  </si>
  <si>
    <t>Chisel Plow 48 P</t>
  </si>
  <si>
    <t>48 ft pull</t>
  </si>
  <si>
    <t>Chisel Plow 49 M</t>
  </si>
  <si>
    <t>49 ft mounted</t>
  </si>
  <si>
    <t>Chisel Plow 51 M</t>
  </si>
  <si>
    <t>51 ft mounted</t>
  </si>
  <si>
    <t>Chisel Plow 52 P</t>
  </si>
  <si>
    <t>52 ft pull</t>
  </si>
  <si>
    <t>Chisel Plow 53 M</t>
  </si>
  <si>
    <t>53 ft mounted</t>
  </si>
  <si>
    <t>Chisel Plow 55 M</t>
  </si>
  <si>
    <t>55 ft mounted</t>
  </si>
  <si>
    <t>Chisel Plow 55 P</t>
  </si>
  <si>
    <t>55 ft pull</t>
  </si>
  <si>
    <t>Chisel Plow 57 M</t>
  </si>
  <si>
    <t>57 ft mounted</t>
  </si>
  <si>
    <t>Chisel Plow 59 M</t>
  </si>
  <si>
    <t>59 ft mounted</t>
  </si>
  <si>
    <t>Chisel Plow 60 P</t>
  </si>
  <si>
    <t>Chisel Plow 63 P</t>
  </si>
  <si>
    <t>63 ft pull</t>
  </si>
  <si>
    <t>Chisel Plow 8 P</t>
  </si>
  <si>
    <t>8 ft pull</t>
  </si>
  <si>
    <t>Conditioner Chopper 20</t>
  </si>
  <si>
    <t>Conditioner Chopper 22.5</t>
  </si>
  <si>
    <t>22.5 ft pull</t>
  </si>
  <si>
    <t>Conditioner Chopper 25</t>
  </si>
  <si>
    <t>Conditioner Chopper 31</t>
  </si>
  <si>
    <t>Conditioner Chopper 36.5</t>
  </si>
  <si>
    <t>36.5 ft pull</t>
  </si>
  <si>
    <t>Conditioner Chopper 40</t>
  </si>
  <si>
    <t>Conditioner Chopper 42.5</t>
  </si>
  <si>
    <t>42.5 ft pull</t>
  </si>
  <si>
    <t>Corn Header 12R-20</t>
  </si>
  <si>
    <t>12 row 20 in</t>
  </si>
  <si>
    <t>Corn Header 12R-22</t>
  </si>
  <si>
    <t>12 row 22 in</t>
  </si>
  <si>
    <t>Corn Header 12R-30</t>
  </si>
  <si>
    <t>12 row 30 in</t>
  </si>
  <si>
    <t>Corn Header 12R-36</t>
  </si>
  <si>
    <t>12 row 36 in</t>
  </si>
  <si>
    <t>Corn Header 12R-38</t>
  </si>
  <si>
    <t>12 row 38 in</t>
  </si>
  <si>
    <t>Corn Header 16R-30</t>
  </si>
  <si>
    <t>16 row 30 in</t>
  </si>
  <si>
    <t>Corn Header 18R-20</t>
  </si>
  <si>
    <t>18 row 20 in</t>
  </si>
  <si>
    <t>Corn Header 18R-30</t>
  </si>
  <si>
    <t>18 row 30 in</t>
  </si>
  <si>
    <t>Corn Header 6R-20</t>
  </si>
  <si>
    <t>6 row 20 in</t>
  </si>
  <si>
    <t>Corn Header 6R-30</t>
  </si>
  <si>
    <t>6 row 30 in</t>
  </si>
  <si>
    <t>Corn Header 6R-36</t>
  </si>
  <si>
    <t>6 row 36 in</t>
  </si>
  <si>
    <t>Corn Header 6R-38</t>
  </si>
  <si>
    <t>6 row 38 in</t>
  </si>
  <si>
    <t>Corn Header 8R-20</t>
  </si>
  <si>
    <t>8 row 20 in</t>
  </si>
  <si>
    <t>Corn Header 8R-30</t>
  </si>
  <si>
    <t>8 row 30 in</t>
  </si>
  <si>
    <t>Corn Header 8R-36</t>
  </si>
  <si>
    <t>8 row 36 in</t>
  </si>
  <si>
    <t>Corn Header 8R-38</t>
  </si>
  <si>
    <t>8 row 38 in</t>
  </si>
  <si>
    <t>Corn Header Independent 20</t>
  </si>
  <si>
    <t>20 ft row independent</t>
  </si>
  <si>
    <t>Corn Header Independent 21</t>
  </si>
  <si>
    <t>21 ft row independent</t>
  </si>
  <si>
    <t>Corn Header Independent 25</t>
  </si>
  <si>
    <t>25 ft row independent</t>
  </si>
  <si>
    <t>Corn Header Independent 30</t>
  </si>
  <si>
    <t>30 ft row independent</t>
  </si>
  <si>
    <t>Cultivator 12R M</t>
  </si>
  <si>
    <t>12 row mounted</t>
  </si>
  <si>
    <t>Cultivator 16R M</t>
  </si>
  <si>
    <t>16 row mounted</t>
  </si>
  <si>
    <t>Cultivator 3R-80</t>
  </si>
  <si>
    <t>3 row 80 in</t>
  </si>
  <si>
    <t>Cultivator 6R M</t>
  </si>
  <si>
    <t>6 row mounted</t>
  </si>
  <si>
    <t>Cultivator 8R M</t>
  </si>
  <si>
    <t>8 row mounted</t>
  </si>
  <si>
    <t>Decapper</t>
  </si>
  <si>
    <t>28 ft</t>
  </si>
  <si>
    <t>Disc Mower 10 M</t>
  </si>
  <si>
    <t>10 ft mounted</t>
  </si>
  <si>
    <t>Disc Mower 10 P</t>
  </si>
  <si>
    <t>Disc Mower 10.5 P</t>
  </si>
  <si>
    <t>10.5 ft pull</t>
  </si>
  <si>
    <t>Disc Mower 11.5 P</t>
  </si>
  <si>
    <t>11.5 ft pull</t>
  </si>
  <si>
    <t>Disc Mower 21 M</t>
  </si>
  <si>
    <t>Disc Mower 31 P</t>
  </si>
  <si>
    <t>Disc Mower 4 M</t>
  </si>
  <si>
    <t>Disc Mower 5 M</t>
  </si>
  <si>
    <t>Disc Mower 5 P</t>
  </si>
  <si>
    <t>Disc Mower 6 M</t>
  </si>
  <si>
    <t>Disc Mower 6 P</t>
  </si>
  <si>
    <t>Disc Mower 7 M</t>
  </si>
  <si>
    <t>Disc Mower 7 P</t>
  </si>
  <si>
    <t>Disc Mower 8 M</t>
  </si>
  <si>
    <t>8 ft mounted</t>
  </si>
  <si>
    <t>Disc Mower 8 P</t>
  </si>
  <si>
    <t>Disc Mower 9 M</t>
  </si>
  <si>
    <t>9 ft mounted</t>
  </si>
  <si>
    <t>Disc Mower 9 P</t>
  </si>
  <si>
    <t>9 ft pull</t>
  </si>
  <si>
    <t>Disk Offset 10 M</t>
  </si>
  <si>
    <t>Disk Offset 10 P</t>
  </si>
  <si>
    <t>Disk Offset 11 P</t>
  </si>
  <si>
    <t>Disk Offset 12 P</t>
  </si>
  <si>
    <t>Disk Offset 13 P</t>
  </si>
  <si>
    <t>13 ft pull</t>
  </si>
  <si>
    <t>Disk Offset 14 P</t>
  </si>
  <si>
    <t>Disk Offset 15 P</t>
  </si>
  <si>
    <t>15 ft pull</t>
  </si>
  <si>
    <t>Disk Offset 16 P</t>
  </si>
  <si>
    <t>Disk Offset 17 P</t>
  </si>
  <si>
    <t>17 ft pull</t>
  </si>
  <si>
    <t>Disk Offset 18 P</t>
  </si>
  <si>
    <t>Disk Offset 19 P</t>
  </si>
  <si>
    <t>19 ft pull</t>
  </si>
  <si>
    <t>Disk Offset 20 P</t>
  </si>
  <si>
    <t>Disk Offset 21 P</t>
  </si>
  <si>
    <t>Disk Offset 22 P</t>
  </si>
  <si>
    <t>Disk Offset 23 P</t>
  </si>
  <si>
    <t>Disk Offset 24 P</t>
  </si>
  <si>
    <t>24 ft pull</t>
  </si>
  <si>
    <t>Disk Offset 25 P</t>
  </si>
  <si>
    <t>Disk Offset 27 P</t>
  </si>
  <si>
    <t>Disk Offset 6 M</t>
  </si>
  <si>
    <t>Disk Offset 6 P</t>
  </si>
  <si>
    <t>Disk Offset 7 M</t>
  </si>
  <si>
    <t>Disk Offset 7 P</t>
  </si>
  <si>
    <t>Disk Offset 8 M</t>
  </si>
  <si>
    <t>Disk Offset 8 P</t>
  </si>
  <si>
    <t>Disk Offset 9 M</t>
  </si>
  <si>
    <t>Disk Offset 9 P</t>
  </si>
  <si>
    <t>Disk Ripper 11.5</t>
  </si>
  <si>
    <t>Disk Ripper 12.5</t>
  </si>
  <si>
    <t>12.5 ft pull</t>
  </si>
  <si>
    <t>Disk Ripper 14</t>
  </si>
  <si>
    <t>Disk Ripper 16</t>
  </si>
  <si>
    <t>Disk Ripper 17.5</t>
  </si>
  <si>
    <t>17.5 ft pull</t>
  </si>
  <si>
    <t>Disk Ripper 18</t>
  </si>
  <si>
    <t>Disk Ripper 19.25</t>
  </si>
  <si>
    <t>19.25 ft pull</t>
  </si>
  <si>
    <t>Disk Ripper 22</t>
  </si>
  <si>
    <t>Disk Ripper 26</t>
  </si>
  <si>
    <t>26 ft pull</t>
  </si>
  <si>
    <t>Disk Ripper 27.5</t>
  </si>
  <si>
    <t>Disk Tandem 10 M</t>
  </si>
  <si>
    <t>Disk Tandem 10 P</t>
  </si>
  <si>
    <t>Disk Tandem 11 M</t>
  </si>
  <si>
    <t>11 ft mounted</t>
  </si>
  <si>
    <t>Disk Tandem 11 P</t>
  </si>
  <si>
    <t>Disk Tandem 12 M</t>
  </si>
  <si>
    <t>12 ft mounted</t>
  </si>
  <si>
    <t>Disk Tandem 12 P</t>
  </si>
  <si>
    <t>Disk Tandem 13 P</t>
  </si>
  <si>
    <t>Disk Tandem 14 M</t>
  </si>
  <si>
    <t>14 ft mounted</t>
  </si>
  <si>
    <t>Disk Tandem 14 P</t>
  </si>
  <si>
    <t>Disk Tandem 15 P</t>
  </si>
  <si>
    <t>Disk Tandem 16 P</t>
  </si>
  <si>
    <t>Disk Tandem 17 P</t>
  </si>
  <si>
    <t>Disk Tandem 18 P</t>
  </si>
  <si>
    <t>Disk Tandem 19 P</t>
  </si>
  <si>
    <t>Disk Tandem 20 P</t>
  </si>
  <si>
    <t>Disk Tandem 21 P</t>
  </si>
  <si>
    <t>Disk Tandem 22 P</t>
  </si>
  <si>
    <t>Disk Tandem 23 P</t>
  </si>
  <si>
    <t>Disk Tandem 24 P</t>
  </si>
  <si>
    <t>Disk Tandem 25 P</t>
  </si>
  <si>
    <t>Disk Tandem 26 P</t>
  </si>
  <si>
    <t>Disk Tandem 27 P</t>
  </si>
  <si>
    <t>Disk Tandem 28 P</t>
  </si>
  <si>
    <t>Disk Tandem 29 P</t>
  </si>
  <si>
    <t>Disk Tandem 30 P</t>
  </si>
  <si>
    <t>Disk Tandem 31 P</t>
  </si>
  <si>
    <t>Disk Tandem 32 P</t>
  </si>
  <si>
    <t>32 ft pull</t>
  </si>
  <si>
    <t>Disk Tandem 33 P</t>
  </si>
  <si>
    <t>Disk Tandem 34 P</t>
  </si>
  <si>
    <t>Disk Tandem 35 P</t>
  </si>
  <si>
    <t>Disk Tandem 36 P</t>
  </si>
  <si>
    <t>Disk Tandem 37 P</t>
  </si>
  <si>
    <t>Disk Tandem 38 P</t>
  </si>
  <si>
    <t>Disk Tandem 39 P</t>
  </si>
  <si>
    <t>Disk Tandem 4 M</t>
  </si>
  <si>
    <t>Disk Tandem 40 P</t>
  </si>
  <si>
    <t>Disk Tandem 41 P</t>
  </si>
  <si>
    <t>Disk Tandem 42 P</t>
  </si>
  <si>
    <t>Disk Tandem 44 P</t>
  </si>
  <si>
    <t>Disk Tandem 45 P</t>
  </si>
  <si>
    <t>Disk Tandem 47 P</t>
  </si>
  <si>
    <t>Disk Tandem 49 P</t>
  </si>
  <si>
    <t>49 ft pull</t>
  </si>
  <si>
    <t>Disk Tandem 5 M</t>
  </si>
  <si>
    <t>Disk Tandem 50 P</t>
  </si>
  <si>
    <t>Disk Tandem 6 M</t>
  </si>
  <si>
    <t>Disk Tandem 7 M</t>
  </si>
  <si>
    <t>Disk Tandem 8 M</t>
  </si>
  <si>
    <t>Disk Tandem 8 P</t>
  </si>
  <si>
    <t>Disk Tandem 9 M</t>
  </si>
  <si>
    <t>Disk Tandem 9 P</t>
  </si>
  <si>
    <t>Ditcher</t>
  </si>
  <si>
    <t>Field Cultivator 12 P</t>
  </si>
  <si>
    <t>Field Cultivator 19 P</t>
  </si>
  <si>
    <t>Field Cultivator 21 P</t>
  </si>
  <si>
    <t>Field Cultivator 22 P</t>
  </si>
  <si>
    <t>Field Cultivator 23 P</t>
  </si>
  <si>
    <t>Field Cultivator 25 P</t>
  </si>
  <si>
    <t>Field Cultivator 26 P</t>
  </si>
  <si>
    <t>Field Cultivator 27 P</t>
  </si>
  <si>
    <t>Field Cultivator 29 P</t>
  </si>
  <si>
    <t>Field Cultivator 30 P</t>
  </si>
  <si>
    <t>Field Cultivator 31 P</t>
  </si>
  <si>
    <t>Field Cultivator 32 P</t>
  </si>
  <si>
    <t>Field Cultivator 33 P</t>
  </si>
  <si>
    <t>Field Cultivator 34 P</t>
  </si>
  <si>
    <t>Field Cultivator 35 P</t>
  </si>
  <si>
    <t>Field Cultivator 36 P</t>
  </si>
  <si>
    <t>Field Cultivator 37 P</t>
  </si>
  <si>
    <t>Field Cultivator 39 P</t>
  </si>
  <si>
    <t>Field Cultivator 40 P</t>
  </si>
  <si>
    <t>Field Cultivator 41 P</t>
  </si>
  <si>
    <t>Field Cultivator 42 P</t>
  </si>
  <si>
    <t>Field Cultivator 43 P</t>
  </si>
  <si>
    <t>Field Cultivator 45 P</t>
  </si>
  <si>
    <t>Field Cultivator 46 P</t>
  </si>
  <si>
    <t>Field Cultivator 47 P</t>
  </si>
  <si>
    <t>Field Cultivator 48 P</t>
  </si>
  <si>
    <t>Field Cultivator 49 P</t>
  </si>
  <si>
    <t>Field Cultivator 50 P</t>
  </si>
  <si>
    <t>Field Cultivator 51 P</t>
  </si>
  <si>
    <t>Field Cultivator 53 P</t>
  </si>
  <si>
    <t>53 ft pull</t>
  </si>
  <si>
    <t>Field Cultivator 55 P</t>
  </si>
  <si>
    <t>Field Cultivator 56 P</t>
  </si>
  <si>
    <t>Field Cultivator 58 P</t>
  </si>
  <si>
    <t>58 ft pull</t>
  </si>
  <si>
    <t>Field Cultivator 59 P</t>
  </si>
  <si>
    <t>59 ft pull</t>
  </si>
  <si>
    <t>Field Cultivator 60 P</t>
  </si>
  <si>
    <t>Field Cultivator 61 P</t>
  </si>
  <si>
    <t>Field Cultivator 65 P</t>
  </si>
  <si>
    <t>Field Cultivator 80 P</t>
  </si>
  <si>
    <t>Flail Shredder 15</t>
  </si>
  <si>
    <t>Flail Shredder 20</t>
  </si>
  <si>
    <t>20 ft mounted</t>
  </si>
  <si>
    <t>Flail Shredder 27</t>
  </si>
  <si>
    <t>Grain Cart 1000B</t>
  </si>
  <si>
    <t>1000 bushel</t>
  </si>
  <si>
    <t>Grain Cart 1100B</t>
  </si>
  <si>
    <t>1100 bushel</t>
  </si>
  <si>
    <t>Grain Cart 1200B</t>
  </si>
  <si>
    <t>1200 bushel</t>
  </si>
  <si>
    <t>Grain Cart 1300B</t>
  </si>
  <si>
    <t>1300 bushel</t>
  </si>
  <si>
    <t>Grain Cart 1500B</t>
  </si>
  <si>
    <t>1500 bushel</t>
  </si>
  <si>
    <t>Grain Cart 2000B</t>
  </si>
  <si>
    <t>2000 bushel</t>
  </si>
  <si>
    <t>Grain Cart 700B</t>
  </si>
  <si>
    <t>700 bushel</t>
  </si>
  <si>
    <t>Grain Cart 900B</t>
  </si>
  <si>
    <t>900 bushel</t>
  </si>
  <si>
    <t>Grain Drill 10 M</t>
  </si>
  <si>
    <t>Grain Drill 11 P</t>
  </si>
  <si>
    <t>Grain Drill 12 M</t>
  </si>
  <si>
    <t>Grain Drill 13 P</t>
  </si>
  <si>
    <t>Grain Drill 15 P</t>
  </si>
  <si>
    <t>Grain Drill 20 P</t>
  </si>
  <si>
    <t>Grain Drill 25 P</t>
  </si>
  <si>
    <t>Grain Drill 27 M</t>
  </si>
  <si>
    <t>Grain Drill 30 P</t>
  </si>
  <si>
    <t>Grain Drill 35 P</t>
  </si>
  <si>
    <t>Grain Drill 36 P</t>
  </si>
  <si>
    <t>Grain Drill 40 P</t>
  </si>
  <si>
    <t>Grain Drill 42 P</t>
  </si>
  <si>
    <t>Grain Drill 8 P</t>
  </si>
  <si>
    <t>Grain Header 10</t>
  </si>
  <si>
    <t>10 ft</t>
  </si>
  <si>
    <t>Grain Header 12</t>
  </si>
  <si>
    <t>12 ft</t>
  </si>
  <si>
    <t>Grain Header 13</t>
  </si>
  <si>
    <t>13 ft</t>
  </si>
  <si>
    <t>Grain Header 14</t>
  </si>
  <si>
    <t>14 ft</t>
  </si>
  <si>
    <t>Grain Header 15</t>
  </si>
  <si>
    <t>15 ft</t>
  </si>
  <si>
    <t>Grain Header 16</t>
  </si>
  <si>
    <t>16 ft</t>
  </si>
  <si>
    <t>Grain Header 20</t>
  </si>
  <si>
    <t>20 ft</t>
  </si>
  <si>
    <t>Grain Header 22</t>
  </si>
  <si>
    <t>22 ft</t>
  </si>
  <si>
    <t>Grain Header 25</t>
  </si>
  <si>
    <t>Grain Header 30</t>
  </si>
  <si>
    <t>Grain Header 35</t>
  </si>
  <si>
    <t>Grain Header 36</t>
  </si>
  <si>
    <t>Grain Header 40</t>
  </si>
  <si>
    <t>Grain Header 42</t>
  </si>
  <si>
    <t>42 ft</t>
  </si>
  <si>
    <t>Grain Header 45</t>
  </si>
  <si>
    <t>Hay Bale Carrier</t>
  </si>
  <si>
    <t>Hooded Sprayer 12R</t>
  </si>
  <si>
    <t>Hooded Sprayer 4R</t>
  </si>
  <si>
    <t>4 row mounted</t>
  </si>
  <si>
    <t>Hooded Sprayer 60</t>
  </si>
  <si>
    <t>Hooded Sprayer 6R</t>
  </si>
  <si>
    <t>Hooded Sprayer 8R</t>
  </si>
  <si>
    <t>In-Line Ripper 10 M</t>
  </si>
  <si>
    <t>In-Line Ripper 10 P</t>
  </si>
  <si>
    <t>In-Line Ripper 12 M</t>
  </si>
  <si>
    <t>In-Line Ripper 12.5 P</t>
  </si>
  <si>
    <t>In-Line Ripper 13 M</t>
  </si>
  <si>
    <t>In-Line Ripper 14 M</t>
  </si>
  <si>
    <t>In-Line Ripper 15 M</t>
  </si>
  <si>
    <t>In-Line Ripper 15 P</t>
  </si>
  <si>
    <t>In-Line Ripper 16 M</t>
  </si>
  <si>
    <t>16 ft mounted</t>
  </si>
  <si>
    <t>In-Line Ripper 17 M</t>
  </si>
  <si>
    <t>In-Line Ripper 17.5 P</t>
  </si>
  <si>
    <t>In-Line Ripper 18 M</t>
  </si>
  <si>
    <t>18 ft mounted</t>
  </si>
  <si>
    <t>In-Line Ripper 20 M</t>
  </si>
  <si>
    <t>In-Line Ripper 20 P</t>
  </si>
  <si>
    <t>In-Line Ripper 21 M</t>
  </si>
  <si>
    <t>In-Line Ripper 22 M</t>
  </si>
  <si>
    <t>22 ft mounted</t>
  </si>
  <si>
    <t>In-Line Ripper 25 M</t>
  </si>
  <si>
    <t>In-Line Ripper 27 M</t>
  </si>
  <si>
    <t>In-Line Ripper 30 P</t>
  </si>
  <si>
    <t>In-Line Ripper 8 M</t>
  </si>
  <si>
    <t>In-Line Ripper 9 M</t>
  </si>
  <si>
    <t>Land Plane 12</t>
  </si>
  <si>
    <t>Land Plane 14</t>
  </si>
  <si>
    <t>Land Plane 16</t>
  </si>
  <si>
    <t>Land Plane 18</t>
  </si>
  <si>
    <t>Land Plane 20</t>
  </si>
  <si>
    <t>Land Plane 22</t>
  </si>
  <si>
    <t>Land Plane 24</t>
  </si>
  <si>
    <t>Levee Box T-A</t>
  </si>
  <si>
    <t>Levee Plow</t>
  </si>
  <si>
    <t>Liquid Fertilizer Applicator 11R P</t>
  </si>
  <si>
    <t>Liquid Fertilizer Applicator 12R P</t>
  </si>
  <si>
    <t>12 row pull</t>
  </si>
  <si>
    <t>Liquid Fertilizer Applicator 13R P</t>
  </si>
  <si>
    <t>Liquid Fertilizer Applicator 15R P</t>
  </si>
  <si>
    <t>Liquid Fertilizer Applicator 16R P</t>
  </si>
  <si>
    <t>16 row pull</t>
  </si>
  <si>
    <t>Liquid Fertilizer Applicator 17R P</t>
  </si>
  <si>
    <t>17 row pull</t>
  </si>
  <si>
    <t>Liquid Fertilizer Applicator 23R P</t>
  </si>
  <si>
    <t>23 row pull</t>
  </si>
  <si>
    <t>Liquid Fertilizer Applicator 24R P</t>
  </si>
  <si>
    <t>Liquid Fertilizer Applicator 30 M</t>
  </si>
  <si>
    <t>Liquid Fertilizer Applicator 3R-80</t>
  </si>
  <si>
    <t>Liquid Fertilizer Applicator 40 M</t>
  </si>
  <si>
    <t>40 ft mounted</t>
  </si>
  <si>
    <t>Liquid Fertilizer Applicator 60 M</t>
  </si>
  <si>
    <t>Liquid Fertilizer Applicator 8R P</t>
  </si>
  <si>
    <t>8 row pull</t>
  </si>
  <si>
    <t>Lister 12R M</t>
  </si>
  <si>
    <t>Lister 16R M</t>
  </si>
  <si>
    <t>Lister 6R M</t>
  </si>
  <si>
    <t>Lister 8R M</t>
  </si>
  <si>
    <t>Make Ditches</t>
  </si>
  <si>
    <t>Module Builder</t>
  </si>
  <si>
    <t>Moldboard Plow 10B</t>
  </si>
  <si>
    <t>10 bottom</t>
  </si>
  <si>
    <t>Moldboard Plow 5B</t>
  </si>
  <si>
    <t>5 bottom</t>
  </si>
  <si>
    <t>Moldboard Plow 6B</t>
  </si>
  <si>
    <t>6 bottom</t>
  </si>
  <si>
    <t>Moldboard Plow 7B</t>
  </si>
  <si>
    <t>7 bottom</t>
  </si>
  <si>
    <t>Moldboard Plow 8B</t>
  </si>
  <si>
    <t>8 bottom</t>
  </si>
  <si>
    <t>Moldboard Plow 9B</t>
  </si>
  <si>
    <t>9 bottom</t>
  </si>
  <si>
    <t xml:space="preserve">Mulch Layer </t>
  </si>
  <si>
    <t>6.67 ft mounted</t>
  </si>
  <si>
    <t>Packer 12</t>
  </si>
  <si>
    <t>Packer 14</t>
  </si>
  <si>
    <t>Packer 16</t>
  </si>
  <si>
    <t>Packer 18</t>
  </si>
  <si>
    <t>Packer 20</t>
  </si>
  <si>
    <t>Packer 22</t>
  </si>
  <si>
    <t>Packer 24</t>
  </si>
  <si>
    <t>Packer 26</t>
  </si>
  <si>
    <t>Packer 28</t>
  </si>
  <si>
    <t>Packer 30</t>
  </si>
  <si>
    <t>Packer 32</t>
  </si>
  <si>
    <t>Packer 34</t>
  </si>
  <si>
    <t>Packer 36</t>
  </si>
  <si>
    <t>Packer 38</t>
  </si>
  <si>
    <t>Packer 40</t>
  </si>
  <si>
    <t>Packer 42</t>
  </si>
  <si>
    <t>Packer 44</t>
  </si>
  <si>
    <t>Packer 46</t>
  </si>
  <si>
    <t>Pasture Drill 10 M</t>
  </si>
  <si>
    <t>Pasture Drill 10 P</t>
  </si>
  <si>
    <t>Pasture Drill 12.5 M</t>
  </si>
  <si>
    <t>12.5 ft mounted</t>
  </si>
  <si>
    <t>Pasture Drill 15 M</t>
  </si>
  <si>
    <t>Pasture Drill 15 P</t>
  </si>
  <si>
    <t>Pasture Drill 20 M</t>
  </si>
  <si>
    <t>Pasture Drill 3.5 M</t>
  </si>
  <si>
    <t>3.5 ft mounted</t>
  </si>
  <si>
    <t>Pasture Drill 4 M</t>
  </si>
  <si>
    <t>Pasture Drill 4 P</t>
  </si>
  <si>
    <t>Pasture Drill 5 M</t>
  </si>
  <si>
    <t>Pasture Drill 5 P</t>
  </si>
  <si>
    <t>Pasture Drill 6 M</t>
  </si>
  <si>
    <t>Pasture Drill 7 P</t>
  </si>
  <si>
    <t>Pasture Drill 7.6 P</t>
  </si>
  <si>
    <t>7.6 ft pull</t>
  </si>
  <si>
    <t>Pasture Drill 8 M</t>
  </si>
  <si>
    <t>Pasture Mower 10 M</t>
  </si>
  <si>
    <t>Pasture Mower 12 M</t>
  </si>
  <si>
    <t>Pasture Mower 12 P</t>
  </si>
  <si>
    <t>Pasture Mower 15 M</t>
  </si>
  <si>
    <t>Pasture Mower 15 P</t>
  </si>
  <si>
    <t>Pasture Mower 17 M</t>
  </si>
  <si>
    <t>Pasture Mower 17 P</t>
  </si>
  <si>
    <t>Pasture Mower 20 P</t>
  </si>
  <si>
    <t>Pasture Mower 4 M</t>
  </si>
  <si>
    <t>Pasture Mower 5 M</t>
  </si>
  <si>
    <t>Pasture Mower 6 M</t>
  </si>
  <si>
    <t>Pasture Mower 7 M</t>
  </si>
  <si>
    <t>Pasture Mower 8 M</t>
  </si>
  <si>
    <t xml:space="preserve">Peanut Combine </t>
  </si>
  <si>
    <t>6 row 19 ft header pull</t>
  </si>
  <si>
    <t>Peanut Digger</t>
  </si>
  <si>
    <t>4 row pull</t>
  </si>
  <si>
    <t>Pecan Harvester</t>
  </si>
  <si>
    <t xml:space="preserve">Pecan Shuttle Cart </t>
  </si>
  <si>
    <t>500 cf</t>
  </si>
  <si>
    <t>Planter 10R-30 M</t>
  </si>
  <si>
    <t>10 row 30 in mounted</t>
  </si>
  <si>
    <t>Planter 11R-15 P</t>
  </si>
  <si>
    <t>11 row 15 in pull</t>
  </si>
  <si>
    <t>Planter 11R-18 P</t>
  </si>
  <si>
    <t>11 row 18 in pull</t>
  </si>
  <si>
    <t>Planter 11R-22 P</t>
  </si>
  <si>
    <t>11 row 22 in pull</t>
  </si>
  <si>
    <t>Planter 12R-22 P</t>
  </si>
  <si>
    <t>12 row 22 in pull</t>
  </si>
  <si>
    <t>Planter 12R-28 M</t>
  </si>
  <si>
    <t>12 row 28 in mounted</t>
  </si>
  <si>
    <t>Planter 12R-30 M</t>
  </si>
  <si>
    <t>12 row 30 in mounted</t>
  </si>
  <si>
    <t>Planter 12R-30 P</t>
  </si>
  <si>
    <t>12 row 30 in pull</t>
  </si>
  <si>
    <t>Planter 12R-36 M</t>
  </si>
  <si>
    <t>12 row 36 in mounted</t>
  </si>
  <si>
    <t>Planter 12R-38 M</t>
  </si>
  <si>
    <t>12 row 38 in mounted</t>
  </si>
  <si>
    <t>Planter 12R-40 M</t>
  </si>
  <si>
    <t>12 row 40 in mounted</t>
  </si>
  <si>
    <t>Planter 13R-18 P</t>
  </si>
  <si>
    <t>13 row 18 in pull</t>
  </si>
  <si>
    <t>Planter 13R-20 P</t>
  </si>
  <si>
    <t>13 row 20 in pull</t>
  </si>
  <si>
    <t>Planter 15R-15 P</t>
  </si>
  <si>
    <t>15 row 15 in pull</t>
  </si>
  <si>
    <t>Planter 15R-18 P</t>
  </si>
  <si>
    <t>15 row 18 in pull</t>
  </si>
  <si>
    <t>Planter 15R-20 P</t>
  </si>
  <si>
    <t>15 row 20 in pull</t>
  </si>
  <si>
    <t>Planter 16R-30 M</t>
  </si>
  <si>
    <t>16 row 30 in mounted</t>
  </si>
  <si>
    <t>Planter 16R-30 P</t>
  </si>
  <si>
    <t>16 row 30 in pull</t>
  </si>
  <si>
    <t>Planter 23R-15 P</t>
  </si>
  <si>
    <t>23 row 15 in pull</t>
  </si>
  <si>
    <t>Planter 24R-15 P</t>
  </si>
  <si>
    <t>24 row 15 in pull</t>
  </si>
  <si>
    <t>Planter 24R-20 P</t>
  </si>
  <si>
    <t>24 row 20 in pull</t>
  </si>
  <si>
    <t>Planter 24R-22 P</t>
  </si>
  <si>
    <t>24 row 22 in pull</t>
  </si>
  <si>
    <t>Planter 24R-30 M</t>
  </si>
  <si>
    <t>24 row 30 in mounted</t>
  </si>
  <si>
    <t>Planter 24R-30 P</t>
  </si>
  <si>
    <t>24 row 30 in pull</t>
  </si>
  <si>
    <t>Planter 31R-15 P</t>
  </si>
  <si>
    <t>31 row 15 in pull</t>
  </si>
  <si>
    <t>Planter 32R-15 P</t>
  </si>
  <si>
    <t>32 row 15 in pull</t>
  </si>
  <si>
    <t>Planter 32R-30 P</t>
  </si>
  <si>
    <t>32 row 30 in pull</t>
  </si>
  <si>
    <t>Planter 36R-20 P</t>
  </si>
  <si>
    <t>36 row 20 in pull</t>
  </si>
  <si>
    <t>Planter 36R-22 P</t>
  </si>
  <si>
    <t>36 row 22 in pull</t>
  </si>
  <si>
    <t>Planter 36R-30 P</t>
  </si>
  <si>
    <t>36 row 30 in pull</t>
  </si>
  <si>
    <t>Planter 3R-80</t>
  </si>
  <si>
    <t>Planter 6R-28 M</t>
  </si>
  <si>
    <t>6 row 28 in mounted</t>
  </si>
  <si>
    <t>Planter 6R-28 P</t>
  </si>
  <si>
    <t>6 row 28 in pull</t>
  </si>
  <si>
    <t>Planter 6R-30 M</t>
  </si>
  <si>
    <t>6 row 30 in mounted</t>
  </si>
  <si>
    <t>Planter 6R-30 P</t>
  </si>
  <si>
    <t>6 row 30 in pull</t>
  </si>
  <si>
    <t>Planter 6R-36 M</t>
  </si>
  <si>
    <t>6 row 36 in mounted</t>
  </si>
  <si>
    <t>Planter 6R-38 M</t>
  </si>
  <si>
    <t>6 row 38 in mounted</t>
  </si>
  <si>
    <t>Planter 6R-40 M</t>
  </si>
  <si>
    <t>6 row 40 in mounted</t>
  </si>
  <si>
    <t>Planter 8R-28 M</t>
  </si>
  <si>
    <t>8 row 28 in mounted</t>
  </si>
  <si>
    <t>Planter 8R-28 P</t>
  </si>
  <si>
    <t>8 row 28 in pull</t>
  </si>
  <si>
    <t>Planter 8R-30 M</t>
  </si>
  <si>
    <t>8 row 30 in mounted</t>
  </si>
  <si>
    <t>Planter 8R-30 P</t>
  </si>
  <si>
    <t>8 row 30 in pull</t>
  </si>
  <si>
    <t>Planter 8R-36 M</t>
  </si>
  <si>
    <t>8 row 36 in mounted</t>
  </si>
  <si>
    <t>Planter 8R-36 P</t>
  </si>
  <si>
    <t>8 row 36 in pull</t>
  </si>
  <si>
    <t>Planter 8R-38 M</t>
  </si>
  <si>
    <t>8 row 38 in mounted</t>
  </si>
  <si>
    <t>Planter 8R-38 P</t>
  </si>
  <si>
    <t>8 row 38 in pull</t>
  </si>
  <si>
    <t>Planter 8R-40 M</t>
  </si>
  <si>
    <t>8 row 40 in mounted</t>
  </si>
  <si>
    <t>Planter 8R-40 P</t>
  </si>
  <si>
    <t>8 row 40 in pull</t>
  </si>
  <si>
    <t>Plow Bar Pits</t>
  </si>
  <si>
    <t>Pull/Plant Levees</t>
  </si>
  <si>
    <t>Rake 10 M</t>
  </si>
  <si>
    <t>Rake 10.5 P</t>
  </si>
  <si>
    <t>10.5 ft mounted</t>
  </si>
  <si>
    <t>Rake 11 M</t>
  </si>
  <si>
    <t>Rake 11 P</t>
  </si>
  <si>
    <t>Rake 11.5 P</t>
  </si>
  <si>
    <t>11.5 ft mounted</t>
  </si>
  <si>
    <t>Rake 13 M</t>
  </si>
  <si>
    <t>Rake 13.5 P</t>
  </si>
  <si>
    <t>13.5 ft mounted</t>
  </si>
  <si>
    <t>Rake 15 P</t>
  </si>
  <si>
    <t>Rake 16 P</t>
  </si>
  <si>
    <t>Rake 17 P</t>
  </si>
  <si>
    <t>Rake 18 P</t>
  </si>
  <si>
    <t>Rake 19 P</t>
  </si>
  <si>
    <t>Rake 20 P</t>
  </si>
  <si>
    <t>Rake 21 P</t>
  </si>
  <si>
    <t>Rake 22 P</t>
  </si>
  <si>
    <t>Rake 23 P</t>
  </si>
  <si>
    <t>Rake 24 P</t>
  </si>
  <si>
    <t>24 ft mounted</t>
  </si>
  <si>
    <t>Rake 25 P</t>
  </si>
  <si>
    <t>Rake 26 P</t>
  </si>
  <si>
    <t>26 ft mounted</t>
  </si>
  <si>
    <t>Rake 27 P</t>
  </si>
  <si>
    <t>Rake 28 P</t>
  </si>
  <si>
    <t>28 ft mounted</t>
  </si>
  <si>
    <t>Rake 29 P</t>
  </si>
  <si>
    <t>Rake 30 P</t>
  </si>
  <si>
    <t>Rake 31 P</t>
  </si>
  <si>
    <t>31 ft mounted</t>
  </si>
  <si>
    <t>Rake 32 P</t>
  </si>
  <si>
    <t>32 ft mounted</t>
  </si>
  <si>
    <t>Rake 34 P</t>
  </si>
  <si>
    <t>34 ft mounted</t>
  </si>
  <si>
    <t>Rake 35 P</t>
  </si>
  <si>
    <t>35 ft mounted</t>
  </si>
  <si>
    <t>Rake 36 P</t>
  </si>
  <si>
    <t>36 ft mounted</t>
  </si>
  <si>
    <t>Rake 4 M</t>
  </si>
  <si>
    <t>Rake 41 P</t>
  </si>
  <si>
    <t>41 ft mounted</t>
  </si>
  <si>
    <t>Rake 49 P</t>
  </si>
  <si>
    <t>Rake 5 M</t>
  </si>
  <si>
    <t>Rake 6 M</t>
  </si>
  <si>
    <t>Rake 8.5 M</t>
  </si>
  <si>
    <t>8.5 ft mounted</t>
  </si>
  <si>
    <t>Rake 8.5 P</t>
  </si>
  <si>
    <t>Rake 9.5 P</t>
  </si>
  <si>
    <t>9.5 ft mounted</t>
  </si>
  <si>
    <t>Rice Header 25</t>
  </si>
  <si>
    <t>Rice Header 30</t>
  </si>
  <si>
    <t>Rod Weeder 12R M</t>
  </si>
  <si>
    <t>Rod Weeder 16R M</t>
  </si>
  <si>
    <t>Rod Weeder 6R M</t>
  </si>
  <si>
    <t>Rod Weeder 8R M</t>
  </si>
  <si>
    <t>Roll Levees</t>
  </si>
  <si>
    <t>Rolling Cultivator 12R-36</t>
  </si>
  <si>
    <t>Rolling Cultivator 2R-32</t>
  </si>
  <si>
    <t>2 row 32 in</t>
  </si>
  <si>
    <t>Rolling Cultivator 2R-40</t>
  </si>
  <si>
    <t>2 row 40 in</t>
  </si>
  <si>
    <t>Rolling Cultivator 4R-32</t>
  </si>
  <si>
    <t>4 row 32 in</t>
  </si>
  <si>
    <t>Rolling Cultivator 4R-40</t>
  </si>
  <si>
    <t>4 row 40 in</t>
  </si>
  <si>
    <t>Rolling Cultivator 6R-32</t>
  </si>
  <si>
    <t>6 row 32 in</t>
  </si>
  <si>
    <t>Rolling Cultivator 6R-40</t>
  </si>
  <si>
    <t>6 row 40 in</t>
  </si>
  <si>
    <t>Rolling Cultivator 8R-32</t>
  </si>
  <si>
    <t>8 row 32 in</t>
  </si>
  <si>
    <t>Rolling Cultivator 8R-40</t>
  </si>
  <si>
    <t>8 row 40 in</t>
  </si>
  <si>
    <t xml:space="preserve">Rope Wick </t>
  </si>
  <si>
    <t>Rotary Hoe 28 M</t>
  </si>
  <si>
    <t>Rotary Hoe 30 M</t>
  </si>
  <si>
    <t>Rotary Hoe 41 M</t>
  </si>
  <si>
    <t>Rotary Hoe 54 M</t>
  </si>
  <si>
    <t>54 ft mounted</t>
  </si>
  <si>
    <t>Rotary Hoe 60 M</t>
  </si>
  <si>
    <t>Round Baler</t>
  </si>
  <si>
    <t>Row Conditioner 10R</t>
  </si>
  <si>
    <t>10 row mounted</t>
  </si>
  <si>
    <t>Row Conditioner 11R</t>
  </si>
  <si>
    <t>11 row mounted</t>
  </si>
  <si>
    <t>Row Conditioner 12R</t>
  </si>
  <si>
    <t>Row Conditioner 5R</t>
  </si>
  <si>
    <t>5 row mounted</t>
  </si>
  <si>
    <t>Row Conditioner 6R</t>
  </si>
  <si>
    <t>Row Conditioner 7R</t>
  </si>
  <si>
    <t>7 row mounted</t>
  </si>
  <si>
    <t>Row Conditioner 8R</t>
  </si>
  <si>
    <t>Row Conditioner 9R</t>
  </si>
  <si>
    <t>9 row mounted</t>
  </si>
  <si>
    <t>Row Disk 3R-80</t>
  </si>
  <si>
    <t>Sand Fighter 13</t>
  </si>
  <si>
    <t>Sand Fighter 17</t>
  </si>
  <si>
    <t>Sand Fighter 19</t>
  </si>
  <si>
    <t>Sand Fighter 25</t>
  </si>
  <si>
    <t>Seedbed Finisher 13.3 M</t>
  </si>
  <si>
    <t>13.3 ft mounted</t>
  </si>
  <si>
    <t>Seedbed Finisher 15 P</t>
  </si>
  <si>
    <t>Seedbed Finisher 18 P</t>
  </si>
  <si>
    <t>Seedbed Finisher 20 M</t>
  </si>
  <si>
    <t>Seedbed Finisher 20 P</t>
  </si>
  <si>
    <t>Seedbed Finisher 21.3 M</t>
  </si>
  <si>
    <t>21.3 ft mounted</t>
  </si>
  <si>
    <t>Seedbed Finisher 22.5 P</t>
  </si>
  <si>
    <t>Seedbed Finisher 24 P</t>
  </si>
  <si>
    <t>Seedbed Finisher 25 P</t>
  </si>
  <si>
    <t>Seedbed Finisher 26 P</t>
  </si>
  <si>
    <t>Seedbed Finisher 26.7 M</t>
  </si>
  <si>
    <t>26.7 ft mounted</t>
  </si>
  <si>
    <t>Seedbed Finisher 28 P</t>
  </si>
  <si>
    <t>Seedbed Finisher 30 P</t>
  </si>
  <si>
    <t>Seedbed Finisher 32 M</t>
  </si>
  <si>
    <t>Seedbed Finisher 32.5 P</t>
  </si>
  <si>
    <t>Seedbed Finisher 35 P</t>
  </si>
  <si>
    <t>Seedbed Finisher 37.5 P</t>
  </si>
  <si>
    <t>Seedbed Finisher 40 P</t>
  </si>
  <si>
    <t>Seedbed Finisher 42 P</t>
  </si>
  <si>
    <t>Seedbed Finisher 45 P</t>
  </si>
  <si>
    <t>Seedbed Finisher 48 P</t>
  </si>
  <si>
    <t>Seedbed Finisher 50 P</t>
  </si>
  <si>
    <t>Shredder 10 M</t>
  </si>
  <si>
    <t>Shredder 10 P</t>
  </si>
  <si>
    <t>Shredder 10 SM</t>
  </si>
  <si>
    <t>10 ft semi-mounted</t>
  </si>
  <si>
    <t>Shredder 11 M</t>
  </si>
  <si>
    <t>Shredder 11 P</t>
  </si>
  <si>
    <t>Shredder 12 M</t>
  </si>
  <si>
    <t>Shredder 12 P</t>
  </si>
  <si>
    <t>Shredder 12 SM</t>
  </si>
  <si>
    <t>12 ft semi-mounted</t>
  </si>
  <si>
    <t>Shredder 13 M</t>
  </si>
  <si>
    <t>Shredder 13 P</t>
  </si>
  <si>
    <t>Shredder 13 SM</t>
  </si>
  <si>
    <t>13 ft semi-mounted</t>
  </si>
  <si>
    <t>Shredder 14 M</t>
  </si>
  <si>
    <t>Shredder 14 P</t>
  </si>
  <si>
    <t>Shredder 15 M</t>
  </si>
  <si>
    <t>Shredder 15 P</t>
  </si>
  <si>
    <t>Shredder 15 SM</t>
  </si>
  <si>
    <t>15 ft semi-mounted</t>
  </si>
  <si>
    <t>Shredder 18 M</t>
  </si>
  <si>
    <t>Shredder 18 P</t>
  </si>
  <si>
    <t>Shredder 18 SM</t>
  </si>
  <si>
    <t>18 ft semi-mounted</t>
  </si>
  <si>
    <t>Shredder 20 M</t>
  </si>
  <si>
    <t>Shredder 20 P</t>
  </si>
  <si>
    <t>Shredder 22 M</t>
  </si>
  <si>
    <t>Shredder 22 P</t>
  </si>
  <si>
    <t>Shredder 24 M</t>
  </si>
  <si>
    <t>Shredder 24 P</t>
  </si>
  <si>
    <t>Shredder 24 SM</t>
  </si>
  <si>
    <t>24 ft semi-mounted</t>
  </si>
  <si>
    <t>Shredder 25 M</t>
  </si>
  <si>
    <t>Shredder 25 P</t>
  </si>
  <si>
    <t>Shredder 26 P</t>
  </si>
  <si>
    <t>Shredder 27 M</t>
  </si>
  <si>
    <t>Shredder 27 P</t>
  </si>
  <si>
    <t>Shredder 3 M</t>
  </si>
  <si>
    <t>3 ft mounted</t>
  </si>
  <si>
    <t>Shredder 30 P</t>
  </si>
  <si>
    <t>Shredder 30 SM</t>
  </si>
  <si>
    <t>30 ft semi-mounted</t>
  </si>
  <si>
    <t>Shredder 4 M</t>
  </si>
  <si>
    <t>Shredder 5 M</t>
  </si>
  <si>
    <t>Shredder 5 P</t>
  </si>
  <si>
    <t>Shredder 6 M</t>
  </si>
  <si>
    <t>Shredder 7 M</t>
  </si>
  <si>
    <t>Shredder 8 M</t>
  </si>
  <si>
    <t>Shredder 8 P</t>
  </si>
  <si>
    <t>Shredder 8 SM</t>
  </si>
  <si>
    <t>8 ft semi-mounted</t>
  </si>
  <si>
    <t>Shuffle Plane</t>
  </si>
  <si>
    <t>Sidedress Applicator 11R</t>
  </si>
  <si>
    <t>Sidedress Applicator 7R</t>
  </si>
  <si>
    <t>7 row pull</t>
  </si>
  <si>
    <t>Sidedress Applicator 9R</t>
  </si>
  <si>
    <t>9 row pull</t>
  </si>
  <si>
    <t>Small Square Baler</t>
  </si>
  <si>
    <t>Soil Finisher 11 M</t>
  </si>
  <si>
    <t>Soil Finisher 11 P</t>
  </si>
  <si>
    <t>Soil Finisher 13 M</t>
  </si>
  <si>
    <t>Soil Finisher 14 M</t>
  </si>
  <si>
    <t>Soil Finisher 14 P</t>
  </si>
  <si>
    <t>Soil Finisher 16 M</t>
  </si>
  <si>
    <t>Soil Finisher 16 P</t>
  </si>
  <si>
    <t>Soil Finisher 17 P</t>
  </si>
  <si>
    <t>Soil Finisher 18 P</t>
  </si>
  <si>
    <t>Soil Finisher 19 M</t>
  </si>
  <si>
    <t>Soil Finisher 19 P</t>
  </si>
  <si>
    <t>Soil Finisher 20 P</t>
  </si>
  <si>
    <t>Soil Finisher 21 P</t>
  </si>
  <si>
    <t>Soil Finisher 22 P</t>
  </si>
  <si>
    <t>Soil Finisher 24 M</t>
  </si>
  <si>
    <t>Soil Finisher 24 P</t>
  </si>
  <si>
    <t>Soil Finisher 25 P</t>
  </si>
  <si>
    <t>Soil Finisher 27 P</t>
  </si>
  <si>
    <t>Soil Finisher 28 P</t>
  </si>
  <si>
    <t>Soil Finisher 29 M</t>
  </si>
  <si>
    <t>Soil Finisher 31 P</t>
  </si>
  <si>
    <t>Soil Finisher 32 P</t>
  </si>
  <si>
    <t>Soil Finisher 34 M</t>
  </si>
  <si>
    <t>Soil Finisher 34 P</t>
  </si>
  <si>
    <t>Soil Finisher 36 P</t>
  </si>
  <si>
    <t>Soil Finisher 37 M</t>
  </si>
  <si>
    <t>37 ft mounted</t>
  </si>
  <si>
    <t>Soil Finisher 37 P</t>
  </si>
  <si>
    <t>Soil Finisher 40 P</t>
  </si>
  <si>
    <t>Soil Finisher 42 P</t>
  </si>
  <si>
    <t>Soil Finisher 43 P</t>
  </si>
  <si>
    <t>Soil Finisher 45 P</t>
  </si>
  <si>
    <t>Soil Finisher 46 P</t>
  </si>
  <si>
    <t>Soil Finisher 9 M</t>
  </si>
  <si>
    <t>Soil Finisher 9 P</t>
  </si>
  <si>
    <t>Spike Tooth Harrow 19</t>
  </si>
  <si>
    <t>19 ft</t>
  </si>
  <si>
    <t>Spike Tooth Harrow 22</t>
  </si>
  <si>
    <t>Spike Tooth Harrow 25</t>
  </si>
  <si>
    <t>Spike Tooth Harrow 27</t>
  </si>
  <si>
    <t>27 ft</t>
  </si>
  <si>
    <t>Spike Tooth Harrow 28</t>
  </si>
  <si>
    <t>Spike Tooth Harrow 30</t>
  </si>
  <si>
    <t>Spike Tooth Harrow 31</t>
  </si>
  <si>
    <t>31 ft</t>
  </si>
  <si>
    <t>Spike Tooth Harrow 32</t>
  </si>
  <si>
    <t>32 ft</t>
  </si>
  <si>
    <t>Spike Tooth Harrow 34</t>
  </si>
  <si>
    <t>34 ft</t>
  </si>
  <si>
    <t>Spike Tooth Harrow 37</t>
  </si>
  <si>
    <t>37 ft</t>
  </si>
  <si>
    <t>Spike Tooth Harrow 39</t>
  </si>
  <si>
    <t>39 ft</t>
  </si>
  <si>
    <t>Spike Tooth Harrow 4</t>
  </si>
  <si>
    <t>4 ft</t>
  </si>
  <si>
    <t>Spike Tooth Harrow 42</t>
  </si>
  <si>
    <t>Spike Tooth Harrow 45</t>
  </si>
  <si>
    <t>Spike Tooth Harrow 46</t>
  </si>
  <si>
    <t>46 ft</t>
  </si>
  <si>
    <t>Spike Tooth Harrow 47</t>
  </si>
  <si>
    <t>47 ft</t>
  </si>
  <si>
    <t>Spike Tooth Harrow 48</t>
  </si>
  <si>
    <t>48 ft</t>
  </si>
  <si>
    <t>Spike Tooth Harrow 5</t>
  </si>
  <si>
    <t>5 ft</t>
  </si>
  <si>
    <t>Spike Tooth Harrow 50</t>
  </si>
  <si>
    <t>Spike Tooth Harrow 53</t>
  </si>
  <si>
    <t>53 ft</t>
  </si>
  <si>
    <t>Spike Tooth Harrow 55</t>
  </si>
  <si>
    <t>Spike Tooth Harrow 58</t>
  </si>
  <si>
    <t>58 ft</t>
  </si>
  <si>
    <t>Spike Tooth Harrow 6</t>
  </si>
  <si>
    <t>6 ft</t>
  </si>
  <si>
    <t>Spike Tooth Harrow 60</t>
  </si>
  <si>
    <t>60 ft</t>
  </si>
  <si>
    <t>Spike Tooth Harrow 7</t>
  </si>
  <si>
    <t>7 ft</t>
  </si>
  <si>
    <t>Sprayer 10 M</t>
  </si>
  <si>
    <t>Sprayer 100 P</t>
  </si>
  <si>
    <t>Sprayer 104 P</t>
  </si>
  <si>
    <t>104 ft pull</t>
  </si>
  <si>
    <t>Sprayer 108 P</t>
  </si>
  <si>
    <t>108 ft pull</t>
  </si>
  <si>
    <t>Sprayer 110 P</t>
  </si>
  <si>
    <t>110 ft pull</t>
  </si>
  <si>
    <t>Sprayer 114 P</t>
  </si>
  <si>
    <t>114 ft pull</t>
  </si>
  <si>
    <t>Sprayer 118 P</t>
  </si>
  <si>
    <t>118 ft pull</t>
  </si>
  <si>
    <t>Sprayer 12 M</t>
  </si>
  <si>
    <t>Sprayer 12 P</t>
  </si>
  <si>
    <t>Sprayer 120 P</t>
  </si>
  <si>
    <t>120 ft pull</t>
  </si>
  <si>
    <t>Sprayer 124 P</t>
  </si>
  <si>
    <t>124 ft pull</t>
  </si>
  <si>
    <t>Sprayer 126 P</t>
  </si>
  <si>
    <t>126 ft pull</t>
  </si>
  <si>
    <t>Sprayer 130 P</t>
  </si>
  <si>
    <t>130 ft pull</t>
  </si>
  <si>
    <t>Sprayer 132 P</t>
  </si>
  <si>
    <t>132 ft pull</t>
  </si>
  <si>
    <t>Sprayer 134 P</t>
  </si>
  <si>
    <t>134 ft pull</t>
  </si>
  <si>
    <t>Sprayer 14 M</t>
  </si>
  <si>
    <t>Sprayer 17 P</t>
  </si>
  <si>
    <t>Sprayer 20 M</t>
  </si>
  <si>
    <t>Sprayer 20 P</t>
  </si>
  <si>
    <t>Sprayer 26 M</t>
  </si>
  <si>
    <t>Sprayer 26 P</t>
  </si>
  <si>
    <t>Sprayer 27 M</t>
  </si>
  <si>
    <t>Sprayer 27 P</t>
  </si>
  <si>
    <t>Sprayer 28 M</t>
  </si>
  <si>
    <t>Sprayer 30 M</t>
  </si>
  <si>
    <t>Sprayer 30 P</t>
  </si>
  <si>
    <t>Sprayer 32 P</t>
  </si>
  <si>
    <t>Sprayer 33 M</t>
  </si>
  <si>
    <t>33 ft mounted</t>
  </si>
  <si>
    <t>Sprayer 33 P</t>
  </si>
  <si>
    <t>Sprayer 35 M</t>
  </si>
  <si>
    <t>Sprayer 40 M</t>
  </si>
  <si>
    <t>Sprayer 40 P</t>
  </si>
  <si>
    <t>Sprayer 41 P</t>
  </si>
  <si>
    <t>Sprayer 45 M</t>
  </si>
  <si>
    <t>Sprayer 45 P</t>
  </si>
  <si>
    <t>Sprayer 46 P</t>
  </si>
  <si>
    <t>Sprayer 48 M</t>
  </si>
  <si>
    <t>48 ft mounted</t>
  </si>
  <si>
    <t>Sprayer 50 P</t>
  </si>
  <si>
    <t>Sprayer 6 P</t>
  </si>
  <si>
    <t>Sprayer 60 M</t>
  </si>
  <si>
    <t>Sprayer 60 P</t>
  </si>
  <si>
    <t>Sprayer 66 P</t>
  </si>
  <si>
    <t>66 ft pull</t>
  </si>
  <si>
    <t>Sprayer 70 M</t>
  </si>
  <si>
    <t>70 ft mounted</t>
  </si>
  <si>
    <t>Sprayer 72 M</t>
  </si>
  <si>
    <t>72 ft mounted</t>
  </si>
  <si>
    <t>Sprayer 80 P</t>
  </si>
  <si>
    <t>Sprayer 84 P</t>
  </si>
  <si>
    <t>84 ft pull</t>
  </si>
  <si>
    <t>Sprayer 88 P</t>
  </si>
  <si>
    <t>88 ft pull</t>
  </si>
  <si>
    <t>Sprayer 90 P</t>
  </si>
  <si>
    <t>Sprayer 94 P</t>
  </si>
  <si>
    <t>94 ft pull</t>
  </si>
  <si>
    <t>Stalk Chopper 10</t>
  </si>
  <si>
    <t>Stalk Chopper 10R</t>
  </si>
  <si>
    <t>Stalk Chopper 11</t>
  </si>
  <si>
    <t>Stalk Chopper 12</t>
  </si>
  <si>
    <t>Stalk Chopper 12R</t>
  </si>
  <si>
    <t>Stalk Chopper 13</t>
  </si>
  <si>
    <t>Stalk Chopper 14</t>
  </si>
  <si>
    <t>Stalk Chopper 15</t>
  </si>
  <si>
    <t>Stalk Chopper 16R</t>
  </si>
  <si>
    <t>Stalk Chopper 17</t>
  </si>
  <si>
    <t>Stalk Chopper 18</t>
  </si>
  <si>
    <t>Stalk Chopper 19</t>
  </si>
  <si>
    <t>Stalk Chopper 20</t>
  </si>
  <si>
    <t>Stalk Chopper 21</t>
  </si>
  <si>
    <t>Stalk Chopper 23</t>
  </si>
  <si>
    <t>Stalk Chopper 24</t>
  </si>
  <si>
    <t>Stalk Chopper 25</t>
  </si>
  <si>
    <t>Stalk Chopper 27</t>
  </si>
  <si>
    <t>Stalk Chopper 28</t>
  </si>
  <si>
    <t>Stalk Chopper 30</t>
  </si>
  <si>
    <t>Stalk Chopper 31</t>
  </si>
  <si>
    <t>Stalk Chopper 33</t>
  </si>
  <si>
    <t>Stalk Chopper 34</t>
  </si>
  <si>
    <t>Stalk Chopper 35</t>
  </si>
  <si>
    <t>Stalk Chopper 36</t>
  </si>
  <si>
    <t>Stalk Chopper 38</t>
  </si>
  <si>
    <t>38 ft mounted</t>
  </si>
  <si>
    <t>Stalk Chopper 40</t>
  </si>
  <si>
    <t>Stalk Chopper 41.5</t>
  </si>
  <si>
    <t>41.5 ft mounted</t>
  </si>
  <si>
    <t>Stalk Chopper 6R</t>
  </si>
  <si>
    <t>Stalk Chopper 8R</t>
  </si>
  <si>
    <t>Stalk Puller 10R</t>
  </si>
  <si>
    <t>Stalk Puller 12R</t>
  </si>
  <si>
    <t>Stalk Puller 4R</t>
  </si>
  <si>
    <t>Stalk Puller 6R</t>
  </si>
  <si>
    <t>Stalk Puller 8R</t>
  </si>
  <si>
    <t>Strip Till 12R</t>
  </si>
  <si>
    <t>Strip Till 16R</t>
  </si>
  <si>
    <t>Strip Till 24R</t>
  </si>
  <si>
    <t>24 row mounted</t>
  </si>
  <si>
    <t>Strip Till 6R</t>
  </si>
  <si>
    <t>Strip Till 8R</t>
  </si>
  <si>
    <t>Subsoiler 13.3</t>
  </si>
  <si>
    <t>Subsoiler 16</t>
  </si>
  <si>
    <t>Subsoiler 20</t>
  </si>
  <si>
    <t>Subsoiler 21</t>
  </si>
  <si>
    <t>Subsoiler 8</t>
  </si>
  <si>
    <t>Swather 15 P</t>
  </si>
  <si>
    <t>Swather 20 P</t>
  </si>
  <si>
    <t>Swather 30 P</t>
  </si>
  <si>
    <t>Swather Header 12</t>
  </si>
  <si>
    <t>Swather Header 13</t>
  </si>
  <si>
    <t>Swather Header 14</t>
  </si>
  <si>
    <t>Swather Header 15</t>
  </si>
  <si>
    <t>Swather Header 16</t>
  </si>
  <si>
    <t>Swather Header 18</t>
  </si>
  <si>
    <t>18 ft</t>
  </si>
  <si>
    <t>Swather Header 19</t>
  </si>
  <si>
    <t>Swather Header 20</t>
  </si>
  <si>
    <t>Swather Header 22</t>
  </si>
  <si>
    <t>Swather Header 25</t>
  </si>
  <si>
    <t>Swather Header 30</t>
  </si>
  <si>
    <t>Swather Header 35</t>
  </si>
  <si>
    <t>Swather Header 36</t>
  </si>
  <si>
    <t>Swather Header 40</t>
  </si>
  <si>
    <t>Sweep Plow 10 P</t>
  </si>
  <si>
    <t>Sweep Plow 11 P</t>
  </si>
  <si>
    <t>Sweep Plow 12 P</t>
  </si>
  <si>
    <t>Sweep Plow 13 M</t>
  </si>
  <si>
    <t>Sweep Plow 14 P</t>
  </si>
  <si>
    <t>Sweep Plow 15 M</t>
  </si>
  <si>
    <t>Sweep Plow 16 P</t>
  </si>
  <si>
    <t>Sweep Plow 17 M</t>
  </si>
  <si>
    <t>Sweep Plow 18 P</t>
  </si>
  <si>
    <t>Sweep Plow 19 M</t>
  </si>
  <si>
    <t>Sweep Plow 20 P</t>
  </si>
  <si>
    <t>Sweep Plow 21 M</t>
  </si>
  <si>
    <t>Sweep Plow 21 P</t>
  </si>
  <si>
    <t>Sweep Plow 23 M</t>
  </si>
  <si>
    <t>Sweep Plow 23 P</t>
  </si>
  <si>
    <t>Sweep Plow 25 M</t>
  </si>
  <si>
    <t>Sweep Plow 25 P</t>
  </si>
  <si>
    <t>Sweep Plow 27 M</t>
  </si>
  <si>
    <t>Sweep Plow 27 P</t>
  </si>
  <si>
    <t>Sweep Plow 29 M</t>
  </si>
  <si>
    <t>Sweep Plow 29 P</t>
  </si>
  <si>
    <t>Sweep Plow 30 P</t>
  </si>
  <si>
    <t>Sweep Plow 31 P</t>
  </si>
  <si>
    <t>Sweep Plow 33 P</t>
  </si>
  <si>
    <t>Sweep Plow 34 P</t>
  </si>
  <si>
    <t>Sweep Plow 35 P</t>
  </si>
  <si>
    <t>Sweep Plow 37 P</t>
  </si>
  <si>
    <t>Sweep Plow 39 P</t>
  </si>
  <si>
    <t>Sweep Plow 40 P</t>
  </si>
  <si>
    <t>Sweep Plow 41 P</t>
  </si>
  <si>
    <t>Sweep Plow 43 P</t>
  </si>
  <si>
    <t>Sweep Plow 44 P</t>
  </si>
  <si>
    <t>Sweep Plow 45 P</t>
  </si>
  <si>
    <t>Sweep Plow 46 P</t>
  </si>
  <si>
    <t>Sweep Plow 47 P</t>
  </si>
  <si>
    <t>Sweep Plow 48 P</t>
  </si>
  <si>
    <t>Sweep Plow 49 M</t>
  </si>
  <si>
    <t>Sweep Plow 51 M</t>
  </si>
  <si>
    <t>Sweep Plow 52 P</t>
  </si>
  <si>
    <t>Sweep Plow 53 M</t>
  </si>
  <si>
    <t>Sweep Plow 55 M</t>
  </si>
  <si>
    <t>Sweep Plow 55 P</t>
  </si>
  <si>
    <t>Sweep Plow 57 M</t>
  </si>
  <si>
    <t>Sweep Plow 59 M</t>
  </si>
  <si>
    <t>Sweep Plow 60 P</t>
  </si>
  <si>
    <t>Sweep Plow 63 P</t>
  </si>
  <si>
    <t>Sweep Plow 8 P</t>
  </si>
  <si>
    <t>Vertical Till 14</t>
  </si>
  <si>
    <t>Vertical Till 21</t>
  </si>
  <si>
    <t>Vertical Till 25</t>
  </si>
  <si>
    <t>Vertical Till 27</t>
  </si>
  <si>
    <t>Vertical Till 30</t>
  </si>
  <si>
    <t>Vertical Till 34</t>
  </si>
  <si>
    <t>Vertical Till 40</t>
  </si>
  <si>
    <t>V-Ripper 12.5</t>
  </si>
  <si>
    <t>12.5 ft</t>
  </si>
  <si>
    <t>V-Ripper 16.5</t>
  </si>
  <si>
    <t>16.5 ft</t>
  </si>
  <si>
    <t>V-Ripper 17.5</t>
  </si>
  <si>
    <t>17.5 ft</t>
  </si>
  <si>
    <t>V-Ripper 22.5</t>
  </si>
  <si>
    <t>22.5 ft</t>
  </si>
  <si>
    <t>V-Ripper 27.5</t>
  </si>
  <si>
    <t>27.5 ft</t>
  </si>
  <si>
    <t>V-Ripper 32.5</t>
  </si>
  <si>
    <t>32.5 ft</t>
  </si>
  <si>
    <t>V-Ripper 7.5</t>
  </si>
  <si>
    <t>7.5 ft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</si>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</sst>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3" x14ac:knownFonts="1">
    <font>
      <sz val="10"/>
      <color rgb="FF000000"/>
      <name val="Arial"/>
    </font>
    <font>
      <sz val="10"/>
      <name val="Arial"/>
    </font>
    <font>
      <sz val="14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sz val="11"/>
      <name val="Arial"/>
    </font>
    <font>
      <sz val="10"/>
      <name val="Arial"/>
    </font>
    <font>
      <b/>
      <sz val="10"/>
      <name val="Arial"/>
    </font>
    <font>
      <sz val="10"/>
      <color rgb="FF0000FF"/>
      <name val="Arial"/>
    </font>
    <font>
      <sz val="10"/>
      <color rgb="FFC00000"/>
      <name val="Arial"/>
    </font>
    <font>
      <sz val="10"/>
      <color rgb="FF000000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3" fillId="0" borderId="0" xfId="0" applyFont="1"/>
    <xf numFmtId="0" fontId="4" fillId="0" borderId="0" xfId="0" applyFont="1" applyAlignment="1"/>
    <xf numFmtId="0" fontId="2" fillId="0" borderId="0" xfId="0" applyFont="1" applyAlignment="1"/>
    <xf numFmtId="164" fontId="3" fillId="0" borderId="0" xfId="0" applyNumberFormat="1" applyFont="1"/>
    <xf numFmtId="0" fontId="3" fillId="0" borderId="0" xfId="0" applyFont="1" applyAlignment="1"/>
    <xf numFmtId="164" fontId="3" fillId="0" borderId="0" xfId="0" applyNumberFormat="1" applyFont="1"/>
    <xf numFmtId="4" fontId="3" fillId="0" borderId="0" xfId="0" applyNumberFormat="1" applyFont="1" applyAlignment="1"/>
    <xf numFmtId="4" fontId="3" fillId="0" borderId="0" xfId="0" applyNumberFormat="1" applyFont="1"/>
    <xf numFmtId="164" fontId="3" fillId="0" borderId="0" xfId="0" applyNumberFormat="1" applyFont="1" applyAlignment="1"/>
    <xf numFmtId="0" fontId="5" fillId="0" borderId="0" xfId="0" applyFont="1" applyAlignment="1"/>
    <xf numFmtId="0" fontId="4" fillId="0" borderId="0" xfId="0" applyFont="1"/>
    <xf numFmtId="164" fontId="5" fillId="0" borderId="0" xfId="0" applyNumberFormat="1" applyFont="1" applyAlignment="1"/>
    <xf numFmtId="4" fontId="5" fillId="0" borderId="0" xfId="0" applyNumberFormat="1" applyFont="1" applyAlignment="1"/>
    <xf numFmtId="164" fontId="1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/>
    <xf numFmtId="164" fontId="3" fillId="0" borderId="0" xfId="0" applyNumberFormat="1" applyFont="1" applyAlignment="1"/>
    <xf numFmtId="164" fontId="5" fillId="0" borderId="0" xfId="0" applyNumberFormat="1" applyFont="1" applyAlignment="1"/>
    <xf numFmtId="2" fontId="5" fillId="0" borderId="0" xfId="0" applyNumberFormat="1" applyFont="1" applyAlignment="1"/>
    <xf numFmtId="2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/>
    <xf numFmtId="0" fontId="3" fillId="0" borderId="0" xfId="0" applyFont="1" applyAlignment="1"/>
    <xf numFmtId="0" fontId="7" fillId="0" borderId="0" xfId="0" applyFont="1" applyAlignment="1"/>
    <xf numFmtId="164" fontId="7" fillId="0" borderId="0" xfId="0" applyNumberFormat="1" applyFont="1" applyAlignment="1"/>
    <xf numFmtId="0" fontId="5" fillId="0" borderId="0" xfId="0" applyFont="1" applyAlignment="1"/>
    <xf numFmtId="2" fontId="7" fillId="0" borderId="0" xfId="0" applyNumberFormat="1" applyFont="1" applyAlignment="1"/>
    <xf numFmtId="164" fontId="5" fillId="0" borderId="0" xfId="0" applyNumberFormat="1" applyFont="1" applyAlignment="1">
      <alignment horizontal="right"/>
    </xf>
    <xf numFmtId="164" fontId="6" fillId="0" borderId="0" xfId="0" applyNumberFormat="1" applyFont="1"/>
    <xf numFmtId="164" fontId="7" fillId="0" borderId="0" xfId="0" applyNumberFormat="1" applyFont="1" applyAlignment="1"/>
    <xf numFmtId="0" fontId="8" fillId="0" borderId="2" xfId="0" applyFont="1" applyBorder="1" applyAlignment="1"/>
    <xf numFmtId="0" fontId="7" fillId="0" borderId="2" xfId="0" applyFont="1" applyBorder="1" applyAlignment="1"/>
    <xf numFmtId="165" fontId="7" fillId="0" borderId="3" xfId="0" applyNumberFormat="1" applyFont="1" applyBorder="1" applyAlignment="1"/>
    <xf numFmtId="10" fontId="9" fillId="2" borderId="4" xfId="0" applyNumberFormat="1" applyFont="1" applyFill="1" applyBorder="1" applyAlignment="1">
      <alignment horizontal="center"/>
    </xf>
    <xf numFmtId="166" fontId="7" fillId="0" borderId="2" xfId="0" applyNumberFormat="1" applyFont="1" applyBorder="1" applyAlignment="1"/>
    <xf numFmtId="2" fontId="7" fillId="0" borderId="2" xfId="0" applyNumberFormat="1" applyFont="1" applyBorder="1" applyAlignment="1"/>
    <xf numFmtId="0" fontId="7" fillId="0" borderId="0" xfId="0" applyFont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2" fontId="8" fillId="0" borderId="7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3" borderId="8" xfId="0" applyFont="1" applyFill="1" applyBorder="1" applyAlignment="1"/>
    <xf numFmtId="0" fontId="9" fillId="3" borderId="9" xfId="0" applyFont="1" applyFill="1" applyBorder="1" applyAlignment="1">
      <alignment horizontal="center"/>
    </xf>
    <xf numFmtId="166" fontId="10" fillId="3" borderId="9" xfId="0" applyNumberFormat="1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" fontId="9" fillId="3" borderId="9" xfId="0" applyNumberFormat="1" applyFont="1" applyFill="1" applyBorder="1" applyAlignment="1">
      <alignment horizontal="center"/>
    </xf>
    <xf numFmtId="10" fontId="9" fillId="3" borderId="9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/>
    <xf numFmtId="1" fontId="9" fillId="3" borderId="10" xfId="0" applyNumberFormat="1" applyFont="1" applyFill="1" applyBorder="1" applyAlignment="1">
      <alignment horizontal="center"/>
    </xf>
    <xf numFmtId="0" fontId="9" fillId="3" borderId="5" xfId="0" applyFont="1" applyFill="1" applyBorder="1" applyAlignment="1"/>
    <xf numFmtId="0" fontId="9" fillId="3" borderId="6" xfId="0" applyFont="1" applyFill="1" applyBorder="1" applyAlignment="1">
      <alignment horizontal="center"/>
    </xf>
    <xf numFmtId="166" fontId="10" fillId="3" borderId="6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10" fontId="9" fillId="3" borderId="6" xfId="0" applyNumberFormat="1" applyFont="1" applyFill="1" applyBorder="1" applyAlignment="1">
      <alignment horizontal="center"/>
    </xf>
    <xf numFmtId="0" fontId="7" fillId="0" borderId="1" xfId="0" applyFont="1" applyBorder="1" applyAlignment="1"/>
    <xf numFmtId="2" fontId="7" fillId="3" borderId="7" xfId="0" applyNumberFormat="1" applyFont="1" applyFill="1" applyBorder="1" applyAlignment="1"/>
    <xf numFmtId="10" fontId="9" fillId="2" borderId="3" xfId="0" applyNumberFormat="1" applyFont="1" applyFill="1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2" fontId="9" fillId="3" borderId="7" xfId="0" applyNumberFormat="1" applyFont="1" applyFill="1" applyBorder="1" applyAlignment="1">
      <alignment horizontal="center"/>
    </xf>
    <xf numFmtId="1" fontId="7" fillId="0" borderId="0" xfId="0" applyNumberFormat="1" applyFont="1" applyAlignment="1"/>
    <xf numFmtId="2" fontId="7" fillId="0" borderId="0" xfId="0" applyNumberFormat="1" applyFont="1" applyAlignment="1"/>
    <xf numFmtId="0" fontId="11" fillId="4" borderId="0" xfId="0" applyFont="1" applyFill="1" applyAlignment="1">
      <alignment horizontal="right"/>
    </xf>
    <xf numFmtId="166" fontId="7" fillId="3" borderId="6" xfId="0" applyNumberFormat="1" applyFont="1" applyFill="1" applyBorder="1" applyAlignment="1"/>
    <xf numFmtId="0" fontId="9" fillId="3" borderId="11" xfId="0" applyFont="1" applyFill="1" applyBorder="1" applyAlignment="1"/>
    <xf numFmtId="0" fontId="9" fillId="3" borderId="3" xfId="0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center"/>
    </xf>
    <xf numFmtId="10" fontId="9" fillId="3" borderId="3" xfId="0" applyNumberFormat="1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0" fontId="8" fillId="0" borderId="11" xfId="0" applyFont="1" applyBorder="1" applyAlignment="1"/>
    <xf numFmtId="0" fontId="7" fillId="0" borderId="3" xfId="0" applyFont="1" applyBorder="1" applyAlignment="1"/>
    <xf numFmtId="165" fontId="12" fillId="0" borderId="3" xfId="0" applyNumberFormat="1" applyFont="1" applyBorder="1" applyAlignment="1">
      <alignment horizontal="right"/>
    </xf>
    <xf numFmtId="166" fontId="7" fillId="0" borderId="3" xfId="0" applyNumberFormat="1" applyFont="1" applyBorder="1" applyAlignment="1"/>
    <xf numFmtId="165" fontId="7" fillId="0" borderId="12" xfId="0" applyNumberFormat="1" applyFont="1" applyBorder="1" applyAlignment="1"/>
    <xf numFmtId="0" fontId="8" fillId="0" borderId="0" xfId="0" applyFont="1" applyAlignment="1"/>
    <xf numFmtId="165" fontId="7" fillId="0" borderId="0" xfId="0" applyNumberFormat="1" applyFont="1" applyAlignment="1"/>
    <xf numFmtId="166" fontId="7" fillId="0" borderId="0" xfId="0" applyNumberFormat="1" applyFont="1" applyAlignment="1"/>
    <xf numFmtId="4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x14ac:dyDescent="0.25">
      <c r="A1" s="1"/>
      <c r="B1" s="5" t="s">
        <v>7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6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8">
        <f>Prices!D2</f>
        <v>50</v>
      </c>
      <c r="E5" s="9">
        <v>0.5</v>
      </c>
      <c r="F5" s="8">
        <f t="shared" ref="F5:F8" si="0">E5*D5</f>
        <v>25</v>
      </c>
      <c r="G5" s="6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8">
        <f>Prices!D3</f>
        <v>14</v>
      </c>
      <c r="E6" s="9">
        <v>2.4</v>
      </c>
      <c r="F6" s="8">
        <f t="shared" si="0"/>
        <v>33.6</v>
      </c>
      <c r="G6" s="6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8">
        <f>Prices!D4</f>
        <v>22</v>
      </c>
      <c r="E7" s="9">
        <v>1.1000000000000001</v>
      </c>
      <c r="F7" s="8">
        <f t="shared" si="0"/>
        <v>24.200000000000003</v>
      </c>
      <c r="G7" s="6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8">
        <f>Prices!D5</f>
        <v>16.25</v>
      </c>
      <c r="E8" s="9">
        <v>0.85</v>
      </c>
      <c r="F8" s="8">
        <f t="shared" si="0"/>
        <v>13.8125</v>
      </c>
      <c r="G8" s="6"/>
    </row>
    <row r="9" spans="1:7" x14ac:dyDescent="0.25">
      <c r="B9" s="4" t="s">
        <v>8</v>
      </c>
      <c r="C9" s="3"/>
      <c r="D9" s="8"/>
      <c r="E9" s="10"/>
      <c r="F9" s="8"/>
      <c r="G9" s="6"/>
    </row>
    <row r="10" spans="1:7" ht="15.75" customHeight="1" x14ac:dyDescent="0.2">
      <c r="B10" s="7" t="s">
        <v>15</v>
      </c>
      <c r="C10" s="7" t="s">
        <v>11</v>
      </c>
      <c r="D10" s="11">
        <v>0.26</v>
      </c>
      <c r="E10" s="9">
        <v>90</v>
      </c>
      <c r="F10" s="8">
        <f>E10*D10</f>
        <v>23.400000000000002</v>
      </c>
      <c r="G10" s="6"/>
    </row>
    <row r="11" spans="1:7" x14ac:dyDescent="0.25">
      <c r="B11" s="4" t="s">
        <v>13</v>
      </c>
      <c r="C11" s="3"/>
      <c r="D11" s="8"/>
      <c r="E11" s="10"/>
      <c r="F11" s="8"/>
      <c r="G11" s="6"/>
    </row>
    <row r="12" spans="1:7" ht="15.75" customHeight="1" x14ac:dyDescent="0.2">
      <c r="B12" s="7" t="str">
        <f>Prices!B23:D23</f>
        <v>Custom Spread (Truck)</v>
      </c>
      <c r="C12" s="7" t="s">
        <v>14</v>
      </c>
      <c r="D12" s="11">
        <v>7</v>
      </c>
      <c r="E12" s="9">
        <v>2</v>
      </c>
      <c r="F12" s="8">
        <f>E12*D12</f>
        <v>14</v>
      </c>
      <c r="G12" s="6"/>
    </row>
    <row r="13" spans="1:7" x14ac:dyDescent="0.25">
      <c r="B13" s="4" t="s">
        <v>16</v>
      </c>
      <c r="C13" s="3"/>
      <c r="D13" s="8"/>
      <c r="E13" s="10"/>
      <c r="F13" s="8"/>
      <c r="G13" s="6"/>
    </row>
    <row r="14" spans="1:7" ht="15.75" customHeight="1" x14ac:dyDescent="0.2">
      <c r="B14" s="3" t="str">
        <f>Prices!B35:D35</f>
        <v>Tractors</v>
      </c>
      <c r="C14" s="12" t="s">
        <v>17</v>
      </c>
      <c r="D14" s="14">
        <v>10.27</v>
      </c>
      <c r="E14" s="15">
        <v>0.43769999999999998</v>
      </c>
      <c r="F14" s="8">
        <f>E14*D14</f>
        <v>4.4951789999999994</v>
      </c>
      <c r="G14" s="6"/>
    </row>
    <row r="15" spans="1:7" x14ac:dyDescent="0.25">
      <c r="B15" s="4" t="s">
        <v>18</v>
      </c>
      <c r="C15" s="3"/>
      <c r="D15" s="8"/>
      <c r="E15" s="10"/>
      <c r="F15" s="8"/>
      <c r="G15" s="6"/>
    </row>
    <row r="16" spans="1:7" ht="15.75" customHeight="1" x14ac:dyDescent="0.2">
      <c r="B16" s="3" t="str">
        <f>Prices!B40:D40</f>
        <v>Implements</v>
      </c>
      <c r="C16" s="7" t="s">
        <v>17</v>
      </c>
      <c r="D16" s="11">
        <v>15</v>
      </c>
      <c r="E16" s="9">
        <v>0.15709999999999999</v>
      </c>
      <c r="F16" s="8">
        <f t="shared" ref="F16:F17" si="1">E16*D16</f>
        <v>2.3565</v>
      </c>
      <c r="G16" s="6"/>
    </row>
    <row r="17" spans="2:7" x14ac:dyDescent="0.25">
      <c r="B17" s="13" t="str">
        <f>Prices!A44</f>
        <v>Unallocated Labor</v>
      </c>
      <c r="C17" s="7" t="s">
        <v>17</v>
      </c>
      <c r="D17" s="11">
        <v>10.27</v>
      </c>
      <c r="E17" s="9">
        <v>0.54720000000000002</v>
      </c>
      <c r="F17" s="8">
        <f t="shared" si="1"/>
        <v>5.6197439999999999</v>
      </c>
      <c r="G17" s="6"/>
    </row>
    <row r="18" spans="2:7" x14ac:dyDescent="0.25">
      <c r="B18" s="4" t="s">
        <v>19</v>
      </c>
      <c r="C18" s="3"/>
      <c r="D18" s="8"/>
      <c r="E18" s="10"/>
      <c r="F18" s="8"/>
      <c r="G18" s="6"/>
    </row>
    <row r="19" spans="2:7" ht="15.75" customHeight="1" x14ac:dyDescent="0.2">
      <c r="B19" s="7" t="s">
        <v>20</v>
      </c>
      <c r="C19" s="7" t="s">
        <v>21</v>
      </c>
      <c r="D19" s="11">
        <v>2.5</v>
      </c>
      <c r="E19" s="9">
        <v>2.3658999999999999</v>
      </c>
      <c r="F19" s="8">
        <f>E19*D19</f>
        <v>5.9147499999999997</v>
      </c>
      <c r="G19" s="6"/>
    </row>
    <row r="20" spans="2:7" x14ac:dyDescent="0.25">
      <c r="B20" s="4" t="s">
        <v>22</v>
      </c>
      <c r="C20" s="3"/>
      <c r="D20" s="8"/>
      <c r="E20" s="10"/>
      <c r="F20" s="8"/>
      <c r="G20" s="6"/>
    </row>
    <row r="21" spans="2:7" ht="15.75" customHeight="1" x14ac:dyDescent="0.2">
      <c r="B21" s="7" t="s">
        <v>23</v>
      </c>
      <c r="C21" s="7" t="s">
        <v>24</v>
      </c>
      <c r="D21" s="11">
        <v>1.53</v>
      </c>
      <c r="E21" s="9">
        <v>1</v>
      </c>
      <c r="F21" s="8">
        <f t="shared" ref="F21:F23" si="2">E21*D21</f>
        <v>1.53</v>
      </c>
      <c r="G21" s="6"/>
    </row>
    <row r="22" spans="2:7" ht="15.75" customHeight="1" x14ac:dyDescent="0.2">
      <c r="B22" s="7" t="s">
        <v>20</v>
      </c>
      <c r="C22" s="7" t="s">
        <v>24</v>
      </c>
      <c r="D22" s="11">
        <v>0.62</v>
      </c>
      <c r="E22" s="9">
        <v>1</v>
      </c>
      <c r="F22" s="8">
        <f t="shared" si="2"/>
        <v>0.62</v>
      </c>
      <c r="G22" s="6"/>
    </row>
    <row r="23" spans="2:7" x14ac:dyDescent="0.25">
      <c r="B23" s="4" t="s">
        <v>25</v>
      </c>
      <c r="C23" s="7" t="s">
        <v>24</v>
      </c>
      <c r="D23" s="11">
        <v>5.93</v>
      </c>
      <c r="E23" s="9">
        <v>1</v>
      </c>
      <c r="F23" s="11">
        <f t="shared" si="2"/>
        <v>5.93</v>
      </c>
      <c r="G23" s="6"/>
    </row>
    <row r="24" spans="2:7" x14ac:dyDescent="0.25">
      <c r="B24" s="4" t="s">
        <v>26</v>
      </c>
      <c r="C24" s="3"/>
      <c r="D24" s="8"/>
      <c r="E24" s="10"/>
      <c r="F24" s="8"/>
      <c r="G24" s="6"/>
    </row>
    <row r="25" spans="2:7" ht="15.75" customHeight="1" x14ac:dyDescent="0.2">
      <c r="B25" s="7" t="s">
        <v>23</v>
      </c>
      <c r="C25" s="7" t="s">
        <v>24</v>
      </c>
      <c r="D25" s="11">
        <v>3.57</v>
      </c>
      <c r="E25" s="9">
        <v>1</v>
      </c>
      <c r="F25" s="8">
        <f t="shared" ref="F25:F26" si="3">E25*D25</f>
        <v>3.57</v>
      </c>
      <c r="G25" s="6"/>
    </row>
    <row r="26" spans="2:7" ht="15.75" customHeight="1" x14ac:dyDescent="0.2">
      <c r="B26" s="7" t="s">
        <v>20</v>
      </c>
      <c r="C26" s="7" t="s">
        <v>24</v>
      </c>
      <c r="D26" s="11">
        <v>4.24</v>
      </c>
      <c r="E26" s="9">
        <v>1</v>
      </c>
      <c r="F26" s="8">
        <f t="shared" si="3"/>
        <v>4.24</v>
      </c>
      <c r="G26" s="6"/>
    </row>
    <row r="27" spans="2:7" ht="15.75" customHeight="1" x14ac:dyDescent="0.2">
      <c r="B27" s="3"/>
      <c r="C27" s="3"/>
      <c r="D27" s="8"/>
      <c r="E27" s="8"/>
      <c r="F27" s="8"/>
      <c r="G27" s="6"/>
    </row>
    <row r="28" spans="2:7" ht="15.75" customHeight="1" x14ac:dyDescent="0.2">
      <c r="B28" s="7" t="s">
        <v>27</v>
      </c>
      <c r="C28" s="3"/>
      <c r="D28" s="8"/>
      <c r="E28" s="8"/>
      <c r="F28" s="8">
        <f t="shared" ref="F28:G28" si="4">SUM(F5:F22)</f>
        <v>154.54867300000004</v>
      </c>
      <c r="G28" s="8">
        <f t="shared" si="4"/>
        <v>0</v>
      </c>
    </row>
    <row r="29" spans="2:7" ht="15" x14ac:dyDescent="0.2">
      <c r="B29" s="7" t="s">
        <v>28</v>
      </c>
      <c r="C29" s="3"/>
      <c r="D29" s="8"/>
      <c r="E29" s="8"/>
      <c r="F29" s="8">
        <f t="shared" ref="F29:G29" si="5">SUM(F23:F26)</f>
        <v>13.74</v>
      </c>
      <c r="G29" s="8">
        <f t="shared" si="5"/>
        <v>0</v>
      </c>
    </row>
    <row r="30" spans="2:7" ht="12.75" x14ac:dyDescent="0.2">
      <c r="D30" s="16"/>
      <c r="E30" s="16"/>
      <c r="F30" s="16"/>
      <c r="G30" s="16"/>
    </row>
    <row r="31" spans="2:7" ht="15" x14ac:dyDescent="0.2">
      <c r="B31" s="7" t="s">
        <v>29</v>
      </c>
      <c r="D31" s="16"/>
      <c r="E31" s="16"/>
      <c r="F31" s="8">
        <f t="shared" ref="F31:G31" si="6">SUM(F28:F29)</f>
        <v>168.28867300000005</v>
      </c>
      <c r="G31" s="8">
        <f t="shared" si="6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36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0.75</v>
      </c>
      <c r="F5" s="3">
        <f t="shared" ref="F5:F8" si="0">E5*D5</f>
        <v>37.5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10</v>
      </c>
      <c r="C10" s="7" t="s">
        <v>11</v>
      </c>
      <c r="D10" s="7">
        <v>0.42</v>
      </c>
      <c r="E10" s="7">
        <v>15</v>
      </c>
      <c r="F10" s="3">
        <f t="shared" ref="F10:F12" si="1">E10*D10</f>
        <v>6.3</v>
      </c>
      <c r="G10" s="3"/>
    </row>
    <row r="11" spans="1:7" ht="15.75" customHeight="1" x14ac:dyDescent="0.2">
      <c r="B11" s="7" t="s">
        <v>12</v>
      </c>
      <c r="C11" s="7" t="s">
        <v>11</v>
      </c>
      <c r="D11" s="7">
        <v>2.0499999999999998</v>
      </c>
      <c r="E11" s="7">
        <v>6</v>
      </c>
      <c r="F11" s="3">
        <f t="shared" si="1"/>
        <v>12.299999999999999</v>
      </c>
      <c r="G11" s="3"/>
    </row>
    <row r="12" spans="1:7" ht="15.75" customHeight="1" x14ac:dyDescent="0.2">
      <c r="B12" s="7" t="s">
        <v>39</v>
      </c>
      <c r="C12" s="7" t="s">
        <v>11</v>
      </c>
      <c r="D12" s="7">
        <v>0.66</v>
      </c>
      <c r="E12" s="7">
        <v>12</v>
      </c>
      <c r="F12" s="3">
        <f t="shared" si="1"/>
        <v>7.92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0.34370000000000001</v>
      </c>
      <c r="F16" s="3">
        <f>E16*D16</f>
        <v>3.5297990000000001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0.19639999999999999</v>
      </c>
      <c r="F18" s="3">
        <f t="shared" ref="F18:F19" si="2">E18*D18</f>
        <v>2.9459999999999997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10.26</v>
      </c>
      <c r="E19" s="7">
        <v>0.42959999999999998</v>
      </c>
      <c r="F19" s="3">
        <f t="shared" si="2"/>
        <v>4.4076959999999996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1.6303000000000001</v>
      </c>
      <c r="F21" s="3">
        <f>E21*D21</f>
        <v>4.0757500000000002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0.18</v>
      </c>
      <c r="E23" s="7">
        <v>1</v>
      </c>
      <c r="F23" s="3">
        <f t="shared" ref="F23:F25" si="3">E23*D23</f>
        <v>0.18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0.41</v>
      </c>
      <c r="E24" s="7">
        <v>1</v>
      </c>
      <c r="F24" s="3">
        <f t="shared" si="3"/>
        <v>0.41</v>
      </c>
      <c r="G24" s="3"/>
    </row>
    <row r="25" spans="2:7" x14ac:dyDescent="0.25">
      <c r="B25" s="4" t="s">
        <v>25</v>
      </c>
      <c r="C25" s="7" t="s">
        <v>24</v>
      </c>
      <c r="D25" s="7">
        <v>5.57</v>
      </c>
      <c r="E25" s="7">
        <v>1</v>
      </c>
      <c r="F25" s="7">
        <f t="shared" si="3"/>
        <v>5.57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0.4</v>
      </c>
      <c r="E27" s="7">
        <v>1</v>
      </c>
      <c r="F27" s="3">
        <f t="shared" ref="F27:F28" si="4">E27*D27</f>
        <v>0.4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2.8</v>
      </c>
      <c r="E28" s="7">
        <v>1</v>
      </c>
      <c r="F28" s="3">
        <f t="shared" si="4"/>
        <v>2.8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36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0.75</v>
      </c>
      <c r="F5" s="3">
        <f t="shared" ref="F5:F8" si="0">E5*D5</f>
        <v>37.5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15</v>
      </c>
      <c r="C10" s="7" t="s">
        <v>11</v>
      </c>
      <c r="D10" s="7">
        <v>0.26</v>
      </c>
      <c r="E10" s="7">
        <v>60</v>
      </c>
      <c r="F10" s="3">
        <f t="shared" ref="F10:F13" si="1">E10*D10</f>
        <v>15.600000000000001</v>
      </c>
      <c r="G10" s="3"/>
    </row>
    <row r="11" spans="1:7" ht="15.75" customHeight="1" x14ac:dyDescent="0.2">
      <c r="B11" s="7" t="s">
        <v>10</v>
      </c>
      <c r="C11" s="7" t="s">
        <v>11</v>
      </c>
      <c r="D11" s="7">
        <v>0.42</v>
      </c>
      <c r="E11" s="7">
        <v>15</v>
      </c>
      <c r="F11" s="3">
        <f t="shared" si="1"/>
        <v>6.3</v>
      </c>
      <c r="G11" s="3"/>
    </row>
    <row r="12" spans="1:7" ht="15.75" customHeight="1" x14ac:dyDescent="0.2">
      <c r="B12" s="7" t="s">
        <v>12</v>
      </c>
      <c r="C12" s="7" t="s">
        <v>11</v>
      </c>
      <c r="D12" s="7">
        <v>2.0499999999999998</v>
      </c>
      <c r="E12" s="7">
        <v>6</v>
      </c>
      <c r="F12" s="3">
        <f t="shared" si="1"/>
        <v>12.299999999999999</v>
      </c>
      <c r="G12" s="3"/>
    </row>
    <row r="13" spans="1:7" ht="15.75" customHeight="1" x14ac:dyDescent="0.2">
      <c r="B13" s="7" t="s">
        <v>39</v>
      </c>
      <c r="C13" s="7" t="s">
        <v>11</v>
      </c>
      <c r="D13" s="7">
        <v>0.66</v>
      </c>
      <c r="E13" s="7">
        <v>12</v>
      </c>
      <c r="F13" s="3">
        <f t="shared" si="1"/>
        <v>7.92</v>
      </c>
      <c r="G13" s="3"/>
    </row>
    <row r="14" spans="1:7" x14ac:dyDescent="0.25">
      <c r="B14" s="4" t="s">
        <v>13</v>
      </c>
      <c r="C14" s="3"/>
      <c r="D14" s="3"/>
      <c r="E14" s="3"/>
      <c r="F14" s="3"/>
      <c r="G14" s="3"/>
    </row>
    <row r="15" spans="1:7" ht="15.75" customHeight="1" x14ac:dyDescent="0.2">
      <c r="B15" s="7" t="str">
        <f>Prices!B23:D23</f>
        <v>Custom Spread (Truck)</v>
      </c>
      <c r="C15" s="7" t="s">
        <v>14</v>
      </c>
      <c r="D15" s="7">
        <v>7</v>
      </c>
      <c r="E15" s="7">
        <v>2</v>
      </c>
      <c r="F15" s="3">
        <f>E15*D15</f>
        <v>14</v>
      </c>
      <c r="G15" s="3"/>
    </row>
    <row r="16" spans="1:7" x14ac:dyDescent="0.25">
      <c r="B16" s="4" t="s">
        <v>16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Prices!B35:D35</f>
        <v>Tractors</v>
      </c>
      <c r="C17" s="12" t="s">
        <v>17</v>
      </c>
      <c r="D17" s="12">
        <v>10.27</v>
      </c>
      <c r="E17" s="12">
        <v>0.34370000000000001</v>
      </c>
      <c r="F17" s="3">
        <f>E17*D17</f>
        <v>3.5297990000000001</v>
      </c>
      <c r="G17" s="3"/>
    </row>
    <row r="18" spans="2:7" x14ac:dyDescent="0.25">
      <c r="B18" s="4" t="s">
        <v>18</v>
      </c>
      <c r="C18" s="3"/>
      <c r="D18" s="3"/>
      <c r="E18" s="3"/>
      <c r="F18" s="3"/>
      <c r="G18" s="3"/>
    </row>
    <row r="19" spans="2:7" ht="15.75" customHeight="1" x14ac:dyDescent="0.2">
      <c r="B19" s="3" t="str">
        <f>Prices!B40:D40</f>
        <v>Implements</v>
      </c>
      <c r="C19" s="7" t="s">
        <v>17</v>
      </c>
      <c r="D19" s="7">
        <v>15</v>
      </c>
      <c r="E19" s="7">
        <v>0.19639999999999999</v>
      </c>
      <c r="F19" s="3">
        <f t="shared" ref="F19:F20" si="2">E19*D19</f>
        <v>2.9459999999999997</v>
      </c>
      <c r="G19" s="3"/>
    </row>
    <row r="20" spans="2:7" x14ac:dyDescent="0.25">
      <c r="B20" s="13" t="str">
        <f>Prices!A44</f>
        <v>Unallocated Labor</v>
      </c>
      <c r="C20" s="7" t="s">
        <v>17</v>
      </c>
      <c r="D20" s="7">
        <v>10.26</v>
      </c>
      <c r="E20" s="7">
        <v>0.42959999999999998</v>
      </c>
      <c r="F20" s="3">
        <f t="shared" si="2"/>
        <v>4.4076959999999996</v>
      </c>
      <c r="G20" s="3"/>
    </row>
    <row r="21" spans="2:7" x14ac:dyDescent="0.25">
      <c r="B21" s="4" t="s">
        <v>19</v>
      </c>
      <c r="C21" s="3"/>
      <c r="D21" s="3"/>
      <c r="E21" s="3"/>
      <c r="F21" s="3"/>
      <c r="G21" s="3"/>
    </row>
    <row r="22" spans="2:7" ht="15.75" customHeight="1" x14ac:dyDescent="0.2">
      <c r="B22" s="7" t="s">
        <v>20</v>
      </c>
      <c r="C22" s="7" t="s">
        <v>21</v>
      </c>
      <c r="D22" s="7">
        <v>2.5</v>
      </c>
      <c r="E22" s="7">
        <v>1.6303000000000001</v>
      </c>
      <c r="F22" s="3">
        <f>E22*D22</f>
        <v>4.0757500000000002</v>
      </c>
      <c r="G22" s="3"/>
    </row>
    <row r="23" spans="2:7" x14ac:dyDescent="0.25">
      <c r="B23" s="4" t="s">
        <v>22</v>
      </c>
      <c r="C23" s="3"/>
      <c r="D23" s="3"/>
      <c r="E23" s="3"/>
      <c r="F23" s="3"/>
      <c r="G23" s="3"/>
    </row>
    <row r="24" spans="2:7" ht="15.75" customHeight="1" x14ac:dyDescent="0.2">
      <c r="B24" s="7" t="s">
        <v>23</v>
      </c>
      <c r="C24" s="7" t="s">
        <v>24</v>
      </c>
      <c r="D24" s="7">
        <v>0.18</v>
      </c>
      <c r="E24" s="7">
        <v>1</v>
      </c>
      <c r="F24" s="3">
        <f t="shared" ref="F24:F26" si="3">E24*D24</f>
        <v>0.18</v>
      </c>
      <c r="G24" s="3"/>
    </row>
    <row r="25" spans="2:7" ht="15.75" customHeight="1" x14ac:dyDescent="0.2">
      <c r="B25" s="7" t="s">
        <v>20</v>
      </c>
      <c r="C25" s="7" t="s">
        <v>24</v>
      </c>
      <c r="D25" s="7">
        <v>0.41</v>
      </c>
      <c r="E25" s="7">
        <v>1</v>
      </c>
      <c r="F25" s="3">
        <f t="shared" si="3"/>
        <v>0.41</v>
      </c>
      <c r="G25" s="3"/>
    </row>
    <row r="26" spans="2:7" x14ac:dyDescent="0.25">
      <c r="B26" s="4" t="s">
        <v>25</v>
      </c>
      <c r="C26" s="7" t="s">
        <v>24</v>
      </c>
      <c r="D26" s="7">
        <v>6.12</v>
      </c>
      <c r="E26" s="7">
        <v>1</v>
      </c>
      <c r="F26" s="7">
        <f t="shared" si="3"/>
        <v>6.12</v>
      </c>
      <c r="G26" s="3"/>
    </row>
    <row r="27" spans="2:7" x14ac:dyDescent="0.25">
      <c r="B27" s="4" t="s">
        <v>26</v>
      </c>
      <c r="C27" s="3"/>
      <c r="D27" s="3"/>
      <c r="E27" s="3"/>
      <c r="F27" s="3"/>
      <c r="G27" s="3"/>
    </row>
    <row r="28" spans="2:7" ht="15.75" customHeight="1" x14ac:dyDescent="0.2">
      <c r="B28" s="7" t="s">
        <v>23</v>
      </c>
      <c r="C28" s="7" t="s">
        <v>24</v>
      </c>
      <c r="D28" s="7">
        <v>0.4</v>
      </c>
      <c r="E28" s="7">
        <v>1</v>
      </c>
      <c r="F28" s="3">
        <f t="shared" ref="F28:F29" si="4">E28*D28</f>
        <v>0.4</v>
      </c>
      <c r="G28" s="3"/>
    </row>
    <row r="29" spans="2:7" ht="15" x14ac:dyDescent="0.2">
      <c r="B29" s="7" t="s">
        <v>20</v>
      </c>
      <c r="C29" s="7" t="s">
        <v>24</v>
      </c>
      <c r="D29" s="7">
        <v>2.8</v>
      </c>
      <c r="E29" s="7">
        <v>1</v>
      </c>
      <c r="F29" s="3">
        <f t="shared" si="4"/>
        <v>2.8</v>
      </c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  <row r="32" spans="2:7" ht="15" x14ac:dyDescent="0.2">
      <c r="B32" s="3"/>
      <c r="C32" s="3"/>
      <c r="D32" s="3"/>
      <c r="E32" s="3"/>
      <c r="F32" s="3"/>
      <c r="G32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36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0.75</v>
      </c>
      <c r="F5" s="3">
        <f t="shared" ref="F5:F8" si="0">E5*D5</f>
        <v>37.5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9</v>
      </c>
      <c r="C10" s="7" t="s">
        <v>11</v>
      </c>
      <c r="D10" s="7">
        <v>0.28000000000000003</v>
      </c>
      <c r="E10" s="7">
        <v>60</v>
      </c>
      <c r="F10" s="3">
        <f t="shared" ref="F10:F13" si="1">E10*D10</f>
        <v>16.8</v>
      </c>
      <c r="G10" s="3"/>
    </row>
    <row r="11" spans="1:7" ht="15.75" customHeight="1" x14ac:dyDescent="0.2">
      <c r="B11" s="7" t="s">
        <v>10</v>
      </c>
      <c r="C11" s="7" t="s">
        <v>11</v>
      </c>
      <c r="D11" s="7">
        <v>0.42</v>
      </c>
      <c r="E11" s="7">
        <v>15</v>
      </c>
      <c r="F11" s="3">
        <f t="shared" si="1"/>
        <v>6.3</v>
      </c>
      <c r="G11" s="3"/>
    </row>
    <row r="12" spans="1:7" ht="15.75" customHeight="1" x14ac:dyDescent="0.2">
      <c r="B12" s="7" t="s">
        <v>12</v>
      </c>
      <c r="C12" s="7" t="s">
        <v>11</v>
      </c>
      <c r="D12" s="7">
        <v>2.0499999999999998</v>
      </c>
      <c r="E12" s="7">
        <v>6</v>
      </c>
      <c r="F12" s="3">
        <f t="shared" si="1"/>
        <v>12.299999999999999</v>
      </c>
      <c r="G12" s="3"/>
    </row>
    <row r="13" spans="1:7" ht="15.75" customHeight="1" x14ac:dyDescent="0.2">
      <c r="B13" s="7" t="s">
        <v>39</v>
      </c>
      <c r="C13" s="7" t="s">
        <v>11</v>
      </c>
      <c r="D13" s="7">
        <v>0.66</v>
      </c>
      <c r="E13" s="7">
        <v>12</v>
      </c>
      <c r="F13" s="3">
        <f t="shared" si="1"/>
        <v>7.92</v>
      </c>
      <c r="G13" s="3"/>
    </row>
    <row r="14" spans="1:7" x14ac:dyDescent="0.25">
      <c r="B14" s="4" t="s">
        <v>13</v>
      </c>
      <c r="C14" s="3"/>
      <c r="D14" s="3"/>
      <c r="E14" s="3"/>
      <c r="F14" s="3"/>
      <c r="G14" s="3"/>
    </row>
    <row r="15" spans="1:7" ht="15.75" customHeight="1" x14ac:dyDescent="0.2">
      <c r="B15" s="7" t="str">
        <f>Prices!B23:D23</f>
        <v>Custom Spread (Truck)</v>
      </c>
      <c r="C15" s="7" t="s">
        <v>14</v>
      </c>
      <c r="D15" s="7">
        <v>7</v>
      </c>
      <c r="E15" s="7">
        <v>2</v>
      </c>
      <c r="F15" s="3">
        <f>E15*D15</f>
        <v>14</v>
      </c>
      <c r="G15" s="3"/>
    </row>
    <row r="16" spans="1:7" x14ac:dyDescent="0.25">
      <c r="B16" s="4" t="s">
        <v>16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Prices!B35:D35</f>
        <v>Tractors</v>
      </c>
      <c r="C17" s="12" t="s">
        <v>17</v>
      </c>
      <c r="D17" s="12">
        <v>10.27</v>
      </c>
      <c r="E17" s="12">
        <v>0.34370000000000001</v>
      </c>
      <c r="F17" s="3">
        <f>E17*D17</f>
        <v>3.5297990000000001</v>
      </c>
      <c r="G17" s="3"/>
    </row>
    <row r="18" spans="2:7" x14ac:dyDescent="0.25">
      <c r="B18" s="4" t="s">
        <v>18</v>
      </c>
      <c r="C18" s="3"/>
      <c r="D18" s="3"/>
      <c r="E18" s="3"/>
      <c r="F18" s="3"/>
      <c r="G18" s="3"/>
    </row>
    <row r="19" spans="2:7" ht="15.75" customHeight="1" x14ac:dyDescent="0.2">
      <c r="B19" s="3" t="str">
        <f>Prices!B40:D40</f>
        <v>Implements</v>
      </c>
      <c r="C19" s="7" t="s">
        <v>17</v>
      </c>
      <c r="D19" s="7">
        <v>15</v>
      </c>
      <c r="E19" s="7">
        <v>0.19639999999999999</v>
      </c>
      <c r="F19" s="3">
        <f t="shared" ref="F19:F20" si="2">E19*D19</f>
        <v>2.9459999999999997</v>
      </c>
      <c r="G19" s="3"/>
    </row>
    <row r="20" spans="2:7" x14ac:dyDescent="0.25">
      <c r="B20" s="13" t="str">
        <f>Prices!A44</f>
        <v>Unallocated Labor</v>
      </c>
      <c r="C20" s="7" t="s">
        <v>17</v>
      </c>
      <c r="D20" s="7">
        <v>10.26</v>
      </c>
      <c r="E20" s="7">
        <v>0.42959999999999998</v>
      </c>
      <c r="F20" s="3">
        <f t="shared" si="2"/>
        <v>4.4076959999999996</v>
      </c>
      <c r="G20" s="3"/>
    </row>
    <row r="21" spans="2:7" x14ac:dyDescent="0.25">
      <c r="B21" s="4" t="s">
        <v>19</v>
      </c>
      <c r="C21" s="3"/>
      <c r="D21" s="3"/>
      <c r="E21" s="3"/>
      <c r="F21" s="3"/>
      <c r="G21" s="3"/>
    </row>
    <row r="22" spans="2:7" ht="15.75" customHeight="1" x14ac:dyDescent="0.2">
      <c r="B22" s="7" t="s">
        <v>20</v>
      </c>
      <c r="C22" s="7" t="s">
        <v>21</v>
      </c>
      <c r="D22" s="7">
        <v>2.5</v>
      </c>
      <c r="E22" s="7">
        <v>1.6303000000000001</v>
      </c>
      <c r="F22" s="3">
        <f>E22*D22</f>
        <v>4.0757500000000002</v>
      </c>
      <c r="G22" s="3"/>
    </row>
    <row r="23" spans="2:7" x14ac:dyDescent="0.25">
      <c r="B23" s="4" t="s">
        <v>22</v>
      </c>
      <c r="C23" s="3"/>
      <c r="D23" s="3"/>
      <c r="E23" s="3"/>
      <c r="F23" s="3"/>
      <c r="G23" s="3"/>
    </row>
    <row r="24" spans="2:7" ht="15.75" customHeight="1" x14ac:dyDescent="0.2">
      <c r="B24" s="7" t="s">
        <v>23</v>
      </c>
      <c r="C24" s="7" t="s">
        <v>24</v>
      </c>
      <c r="D24" s="7">
        <v>0.18</v>
      </c>
      <c r="E24" s="7">
        <v>1</v>
      </c>
      <c r="F24" s="3">
        <f t="shared" ref="F24:F26" si="3">E24*D24</f>
        <v>0.18</v>
      </c>
      <c r="G24" s="3"/>
    </row>
    <row r="25" spans="2:7" ht="15.75" customHeight="1" x14ac:dyDescent="0.2">
      <c r="B25" s="7" t="s">
        <v>20</v>
      </c>
      <c r="C25" s="7" t="s">
        <v>24</v>
      </c>
      <c r="D25" s="7">
        <v>0.41</v>
      </c>
      <c r="E25" s="7">
        <v>1</v>
      </c>
      <c r="F25" s="3">
        <f t="shared" si="3"/>
        <v>0.41</v>
      </c>
      <c r="G25" s="3"/>
    </row>
    <row r="26" spans="2:7" x14ac:dyDescent="0.25">
      <c r="B26" s="4" t="s">
        <v>25</v>
      </c>
      <c r="C26" s="7" t="s">
        <v>24</v>
      </c>
      <c r="D26" s="7">
        <v>6.16</v>
      </c>
      <c r="E26" s="7">
        <v>1</v>
      </c>
      <c r="F26" s="7">
        <f t="shared" si="3"/>
        <v>6.16</v>
      </c>
      <c r="G26" s="3"/>
    </row>
    <row r="27" spans="2:7" x14ac:dyDescent="0.25">
      <c r="B27" s="4" t="s">
        <v>26</v>
      </c>
      <c r="C27" s="3"/>
      <c r="D27" s="3"/>
      <c r="E27" s="3"/>
      <c r="F27" s="3"/>
      <c r="G27" s="3"/>
    </row>
    <row r="28" spans="2:7" ht="15.75" customHeight="1" x14ac:dyDescent="0.2">
      <c r="B28" s="7" t="s">
        <v>23</v>
      </c>
      <c r="C28" s="7" t="s">
        <v>24</v>
      </c>
      <c r="D28" s="7">
        <v>0.4</v>
      </c>
      <c r="E28" s="7">
        <v>1</v>
      </c>
      <c r="F28" s="3">
        <f t="shared" ref="F28:F29" si="4">E28*D28</f>
        <v>0.4</v>
      </c>
      <c r="G28" s="3"/>
    </row>
    <row r="29" spans="2:7" ht="15" x14ac:dyDescent="0.2">
      <c r="B29" s="7" t="s">
        <v>20</v>
      </c>
      <c r="C29" s="7" t="s">
        <v>24</v>
      </c>
      <c r="D29" s="7">
        <v>2.8</v>
      </c>
      <c r="E29" s="7">
        <v>1</v>
      </c>
      <c r="F29" s="3">
        <f t="shared" si="4"/>
        <v>2.8</v>
      </c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  <row r="32" spans="2:7" ht="15" x14ac:dyDescent="0.2">
      <c r="B32" s="3"/>
      <c r="C32" s="3"/>
      <c r="D32" s="3"/>
      <c r="E32" s="3"/>
      <c r="F32" s="3"/>
      <c r="G32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36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0.75</v>
      </c>
      <c r="F5" s="3">
        <f t="shared" ref="F5:F8" si="0">E5*D5</f>
        <v>37.5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37</v>
      </c>
      <c r="C10" s="7" t="s">
        <v>11</v>
      </c>
      <c r="D10" s="7">
        <v>0.28000000000000003</v>
      </c>
      <c r="E10" s="7">
        <v>60</v>
      </c>
      <c r="F10" s="3">
        <f t="shared" ref="F10:F13" si="1">E10*D10</f>
        <v>16.8</v>
      </c>
      <c r="G10" s="3"/>
    </row>
    <row r="11" spans="1:7" ht="15.75" customHeight="1" x14ac:dyDescent="0.2">
      <c r="B11" s="7" t="s">
        <v>10</v>
      </c>
      <c r="C11" s="7" t="s">
        <v>11</v>
      </c>
      <c r="D11" s="7">
        <v>0.42</v>
      </c>
      <c r="E11" s="7">
        <v>15</v>
      </c>
      <c r="F11" s="3">
        <f t="shared" si="1"/>
        <v>6.3</v>
      </c>
      <c r="G11" s="3"/>
    </row>
    <row r="12" spans="1:7" ht="15.75" customHeight="1" x14ac:dyDescent="0.2">
      <c r="B12" s="7" t="s">
        <v>12</v>
      </c>
      <c r="C12" s="7" t="s">
        <v>11</v>
      </c>
      <c r="D12" s="7">
        <v>2.0499999999999998</v>
      </c>
      <c r="E12" s="7">
        <v>6</v>
      </c>
      <c r="F12" s="3">
        <f t="shared" si="1"/>
        <v>12.299999999999999</v>
      </c>
      <c r="G12" s="3"/>
    </row>
    <row r="13" spans="1:7" ht="15.75" customHeight="1" x14ac:dyDescent="0.2">
      <c r="B13" s="7" t="s">
        <v>39</v>
      </c>
      <c r="C13" s="7" t="s">
        <v>11</v>
      </c>
      <c r="D13" s="7">
        <v>0.66</v>
      </c>
      <c r="E13" s="7">
        <v>12</v>
      </c>
      <c r="F13" s="3">
        <f t="shared" si="1"/>
        <v>7.92</v>
      </c>
      <c r="G13" s="3"/>
    </row>
    <row r="14" spans="1:7" x14ac:dyDescent="0.25">
      <c r="B14" s="4" t="s">
        <v>13</v>
      </c>
      <c r="C14" s="3"/>
      <c r="D14" s="3"/>
      <c r="E14" s="3"/>
      <c r="F14" s="3"/>
      <c r="G14" s="3"/>
    </row>
    <row r="15" spans="1:7" ht="15.75" customHeight="1" x14ac:dyDescent="0.2">
      <c r="B15" s="7" t="str">
        <f>Prices!B23:D23</f>
        <v>Custom Spread (Truck)</v>
      </c>
      <c r="C15" s="7" t="s">
        <v>14</v>
      </c>
      <c r="D15" s="7">
        <v>7</v>
      </c>
      <c r="E15" s="7">
        <v>2</v>
      </c>
      <c r="F15" s="3">
        <f>E15*D15</f>
        <v>14</v>
      </c>
      <c r="G15" s="3"/>
    </row>
    <row r="16" spans="1:7" x14ac:dyDescent="0.25">
      <c r="B16" s="4" t="s">
        <v>16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Prices!B35:D35</f>
        <v>Tractors</v>
      </c>
      <c r="C17" s="12" t="s">
        <v>17</v>
      </c>
      <c r="D17" s="12">
        <v>10.27</v>
      </c>
      <c r="E17" s="12">
        <v>0.34370000000000001</v>
      </c>
      <c r="F17" s="3">
        <f>E17*D17</f>
        <v>3.5297990000000001</v>
      </c>
      <c r="G17" s="3"/>
    </row>
    <row r="18" spans="2:7" x14ac:dyDescent="0.25">
      <c r="B18" s="4" t="s">
        <v>18</v>
      </c>
      <c r="C18" s="3"/>
      <c r="D18" s="3"/>
      <c r="E18" s="3"/>
      <c r="F18" s="3"/>
      <c r="G18" s="3"/>
    </row>
    <row r="19" spans="2:7" ht="15.75" customHeight="1" x14ac:dyDescent="0.2">
      <c r="B19" s="3" t="str">
        <f>Prices!B40:D40</f>
        <v>Implements</v>
      </c>
      <c r="C19" s="7" t="s">
        <v>17</v>
      </c>
      <c r="D19" s="7">
        <v>15</v>
      </c>
      <c r="E19" s="7">
        <v>0.19639999999999999</v>
      </c>
      <c r="F19" s="3">
        <f t="shared" ref="F19:F20" si="2">E19*D19</f>
        <v>2.9459999999999997</v>
      </c>
      <c r="G19" s="3"/>
    </row>
    <row r="20" spans="2:7" x14ac:dyDescent="0.25">
      <c r="B20" s="13" t="str">
        <f>Prices!A44</f>
        <v>Unallocated Labor</v>
      </c>
      <c r="C20" s="7" t="s">
        <v>17</v>
      </c>
      <c r="D20" s="7">
        <v>10.26</v>
      </c>
      <c r="E20" s="7">
        <v>0.42959999999999998</v>
      </c>
      <c r="F20" s="3">
        <f t="shared" si="2"/>
        <v>4.4076959999999996</v>
      </c>
      <c r="G20" s="3"/>
    </row>
    <row r="21" spans="2:7" x14ac:dyDescent="0.25">
      <c r="B21" s="4" t="s">
        <v>19</v>
      </c>
      <c r="C21" s="3"/>
      <c r="D21" s="3"/>
      <c r="E21" s="3"/>
      <c r="F21" s="3"/>
      <c r="G21" s="3"/>
    </row>
    <row r="22" spans="2:7" ht="15.75" customHeight="1" x14ac:dyDescent="0.2">
      <c r="B22" s="7" t="s">
        <v>20</v>
      </c>
      <c r="C22" s="7" t="s">
        <v>21</v>
      </c>
      <c r="D22" s="7">
        <v>2.5</v>
      </c>
      <c r="E22" s="7">
        <v>1.6303000000000001</v>
      </c>
      <c r="F22" s="3">
        <f>E22*D22</f>
        <v>4.0757500000000002</v>
      </c>
      <c r="G22" s="3"/>
    </row>
    <row r="23" spans="2:7" x14ac:dyDescent="0.25">
      <c r="B23" s="4" t="s">
        <v>22</v>
      </c>
      <c r="C23" s="3"/>
      <c r="D23" s="3"/>
      <c r="E23" s="3"/>
      <c r="F23" s="3"/>
      <c r="G23" s="3"/>
    </row>
    <row r="24" spans="2:7" ht="15.75" customHeight="1" x14ac:dyDescent="0.2">
      <c r="B24" s="7" t="s">
        <v>23</v>
      </c>
      <c r="C24" s="7" t="s">
        <v>24</v>
      </c>
      <c r="D24" s="7">
        <v>0.18</v>
      </c>
      <c r="E24" s="7">
        <v>1</v>
      </c>
      <c r="F24" s="3">
        <f t="shared" ref="F24:F26" si="3">E24*D24</f>
        <v>0.18</v>
      </c>
      <c r="G24" s="3"/>
    </row>
    <row r="25" spans="2:7" ht="15.75" customHeight="1" x14ac:dyDescent="0.2">
      <c r="B25" s="7" t="s">
        <v>20</v>
      </c>
      <c r="C25" s="7" t="s">
        <v>24</v>
      </c>
      <c r="D25" s="7">
        <v>0.41</v>
      </c>
      <c r="E25" s="7">
        <v>1</v>
      </c>
      <c r="F25" s="3">
        <f t="shared" si="3"/>
        <v>0.41</v>
      </c>
      <c r="G25" s="3"/>
    </row>
    <row r="26" spans="2:7" x14ac:dyDescent="0.25">
      <c r="B26" s="4" t="s">
        <v>25</v>
      </c>
      <c r="C26" s="7" t="s">
        <v>24</v>
      </c>
      <c r="D26" s="7">
        <v>6.16</v>
      </c>
      <c r="E26" s="7">
        <v>1</v>
      </c>
      <c r="F26" s="7">
        <f t="shared" si="3"/>
        <v>6.16</v>
      </c>
      <c r="G26" s="3"/>
    </row>
    <row r="27" spans="2:7" x14ac:dyDescent="0.25">
      <c r="B27" s="4" t="s">
        <v>26</v>
      </c>
      <c r="C27" s="3"/>
      <c r="D27" s="3"/>
      <c r="E27" s="3"/>
      <c r="F27" s="3"/>
      <c r="G27" s="3"/>
    </row>
    <row r="28" spans="2:7" ht="15.75" customHeight="1" x14ac:dyDescent="0.2">
      <c r="B28" s="7" t="s">
        <v>23</v>
      </c>
      <c r="C28" s="7" t="s">
        <v>24</v>
      </c>
      <c r="D28" s="7">
        <v>0.4</v>
      </c>
      <c r="E28" s="7">
        <v>1</v>
      </c>
      <c r="F28" s="3">
        <f t="shared" ref="F28:F29" si="4">E28*D28</f>
        <v>0.4</v>
      </c>
      <c r="G28" s="3"/>
    </row>
    <row r="29" spans="2:7" ht="15" x14ac:dyDescent="0.2">
      <c r="B29" s="7" t="s">
        <v>20</v>
      </c>
      <c r="C29" s="7" t="s">
        <v>24</v>
      </c>
      <c r="D29" s="7">
        <v>2.8</v>
      </c>
      <c r="E29" s="7">
        <v>1</v>
      </c>
      <c r="F29" s="3">
        <f t="shared" si="4"/>
        <v>2.8</v>
      </c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  <row r="32" spans="2:7" ht="15" x14ac:dyDescent="0.2">
      <c r="B32" s="3"/>
      <c r="C32" s="3"/>
      <c r="D32" s="3"/>
      <c r="E32" s="3"/>
      <c r="F32" s="3"/>
      <c r="G32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36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0.75</v>
      </c>
      <c r="F5" s="3">
        <f t="shared" ref="F5:F8" si="0">E5*D5</f>
        <v>37.5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0.9</v>
      </c>
      <c r="F6" s="3">
        <f t="shared" si="0"/>
        <v>12.6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15</v>
      </c>
      <c r="C10" s="7" t="s">
        <v>11</v>
      </c>
      <c r="D10" s="7">
        <v>0.26</v>
      </c>
      <c r="E10" s="7">
        <v>60</v>
      </c>
      <c r="F10" s="3">
        <f t="shared" ref="F10:F12" si="1">E10*D10</f>
        <v>15.600000000000001</v>
      </c>
      <c r="G10" s="3"/>
    </row>
    <row r="11" spans="1:7" ht="15.75" customHeight="1" x14ac:dyDescent="0.2">
      <c r="B11" s="7" t="s">
        <v>9</v>
      </c>
      <c r="C11" s="7" t="s">
        <v>11</v>
      </c>
      <c r="D11" s="7">
        <v>0.28000000000000003</v>
      </c>
      <c r="E11" s="7">
        <v>60</v>
      </c>
      <c r="F11" s="3">
        <f t="shared" si="1"/>
        <v>16.8</v>
      </c>
      <c r="G11" s="3"/>
    </row>
    <row r="12" spans="1:7" ht="15.75" customHeight="1" x14ac:dyDescent="0.2">
      <c r="B12" s="7" t="s">
        <v>39</v>
      </c>
      <c r="C12" s="7" t="s">
        <v>11</v>
      </c>
      <c r="D12" s="7">
        <v>0.66</v>
      </c>
      <c r="E12" s="7">
        <v>12</v>
      </c>
      <c r="F12" s="3">
        <f t="shared" si="1"/>
        <v>7.92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1</v>
      </c>
      <c r="F14" s="3">
        <f>E14*D14</f>
        <v>7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0.34370000000000001</v>
      </c>
      <c r="F16" s="3">
        <f>E16*D16</f>
        <v>3.5297990000000001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0.19639999999999999</v>
      </c>
      <c r="F18" s="3">
        <f t="shared" ref="F18:F19" si="2">E18*D18</f>
        <v>2.9459999999999997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10.26</v>
      </c>
      <c r="E19" s="7">
        <v>0.42959999999999998</v>
      </c>
      <c r="F19" s="3">
        <f t="shared" si="2"/>
        <v>4.4076959999999996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1.6303000000000001</v>
      </c>
      <c r="F21" s="3">
        <f>E21*D21</f>
        <v>4.0757500000000002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0.18</v>
      </c>
      <c r="E23" s="7">
        <v>1</v>
      </c>
      <c r="F23" s="3">
        <f t="shared" ref="F23:F25" si="3">E23*D23</f>
        <v>0.18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0.41</v>
      </c>
      <c r="E24" s="7">
        <v>1</v>
      </c>
      <c r="F24" s="3">
        <f t="shared" si="3"/>
        <v>0.41</v>
      </c>
      <c r="G24" s="3"/>
    </row>
    <row r="25" spans="2:7" x14ac:dyDescent="0.25">
      <c r="B25" s="4" t="s">
        <v>25</v>
      </c>
      <c r="C25" s="7" t="s">
        <v>24</v>
      </c>
      <c r="D25" s="7">
        <v>5.59</v>
      </c>
      <c r="E25" s="7">
        <v>1</v>
      </c>
      <c r="F25" s="7">
        <f t="shared" si="3"/>
        <v>5.59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0.4</v>
      </c>
      <c r="E27" s="7">
        <v>1</v>
      </c>
      <c r="F27" s="3">
        <f t="shared" ref="F27:F28" si="4">E27*D27</f>
        <v>0.4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2.8</v>
      </c>
      <c r="E28" s="7">
        <v>1</v>
      </c>
      <c r="F28" s="3">
        <f t="shared" si="4"/>
        <v>2.8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40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0.5</v>
      </c>
      <c r="F5" s="3">
        <f t="shared" ref="F5:F8" si="0">E5*D5</f>
        <v>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2.4</v>
      </c>
      <c r="F6" s="3">
        <f t="shared" si="0"/>
        <v>33.6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15</v>
      </c>
      <c r="C10" s="7" t="s">
        <v>11</v>
      </c>
      <c r="D10" s="7">
        <v>0.26</v>
      </c>
      <c r="E10" s="7">
        <v>60</v>
      </c>
      <c r="F10" s="3">
        <f t="shared" ref="F10:F11" si="1">E10*D10</f>
        <v>15.600000000000001</v>
      </c>
      <c r="G10" s="3"/>
    </row>
    <row r="11" spans="1:7" ht="15.75" customHeight="1" x14ac:dyDescent="0.2">
      <c r="B11" s="7" t="s">
        <v>9</v>
      </c>
      <c r="C11" s="7" t="s">
        <v>11</v>
      </c>
      <c r="D11" s="7">
        <v>0.28000000000000003</v>
      </c>
      <c r="E11" s="7">
        <v>60</v>
      </c>
      <c r="F11" s="3">
        <f t="shared" si="1"/>
        <v>16.8</v>
      </c>
      <c r="G11" s="3"/>
    </row>
    <row r="12" spans="1:7" x14ac:dyDescent="0.25">
      <c r="B12" s="4" t="s">
        <v>13</v>
      </c>
      <c r="C12" s="3"/>
      <c r="D12" s="3"/>
      <c r="E12" s="3"/>
      <c r="F12" s="3"/>
      <c r="G12" s="3"/>
    </row>
    <row r="13" spans="1:7" ht="15.75" customHeight="1" x14ac:dyDescent="0.2">
      <c r="B13" s="7" t="str">
        <f>Prices!B23:D23</f>
        <v>Custom Spread (Truck)</v>
      </c>
      <c r="C13" s="7" t="s">
        <v>14</v>
      </c>
      <c r="D13" s="7">
        <v>7</v>
      </c>
      <c r="E13" s="7">
        <v>2</v>
      </c>
      <c r="F13" s="3">
        <f>E13*D13</f>
        <v>14</v>
      </c>
      <c r="G13" s="3"/>
    </row>
    <row r="14" spans="1:7" x14ac:dyDescent="0.25">
      <c r="B14" s="4" t="s">
        <v>16</v>
      </c>
      <c r="C14" s="3"/>
      <c r="D14" s="3"/>
      <c r="E14" s="3"/>
      <c r="F14" s="3"/>
      <c r="G14" s="3"/>
    </row>
    <row r="15" spans="1:7" ht="15.75" customHeight="1" x14ac:dyDescent="0.2">
      <c r="B15" s="3" t="str">
        <f>Prices!B35:D35</f>
        <v>Tractors</v>
      </c>
      <c r="C15" s="12" t="s">
        <v>17</v>
      </c>
      <c r="D15" s="12">
        <v>10.27</v>
      </c>
      <c r="E15" s="12">
        <v>0.34370000000000001</v>
      </c>
      <c r="F15" s="3">
        <f>E15*D15</f>
        <v>3.5297990000000001</v>
      </c>
      <c r="G15" s="3"/>
    </row>
    <row r="16" spans="1:7" x14ac:dyDescent="0.25">
      <c r="B16" s="4" t="s">
        <v>18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Prices!B40:D40</f>
        <v>Implements</v>
      </c>
      <c r="C17" s="7" t="s">
        <v>17</v>
      </c>
      <c r="D17" s="7">
        <v>15</v>
      </c>
      <c r="E17" s="7">
        <v>0.19639999999999999</v>
      </c>
      <c r="F17" s="3">
        <f t="shared" ref="F17:F18" si="2">E17*D17</f>
        <v>2.9459999999999997</v>
      </c>
      <c r="G17" s="3"/>
    </row>
    <row r="18" spans="2:7" x14ac:dyDescent="0.25">
      <c r="B18" s="13" t="str">
        <f>Prices!A44</f>
        <v>Unallocated Labor</v>
      </c>
      <c r="C18" s="7" t="s">
        <v>17</v>
      </c>
      <c r="D18" s="7">
        <v>10.26</v>
      </c>
      <c r="E18" s="7">
        <v>0.42959999999999998</v>
      </c>
      <c r="F18" s="3">
        <f t="shared" si="2"/>
        <v>4.4076959999999996</v>
      </c>
      <c r="G18" s="3"/>
    </row>
    <row r="19" spans="2:7" x14ac:dyDescent="0.25">
      <c r="B19" s="4" t="s">
        <v>19</v>
      </c>
      <c r="C19" s="3"/>
      <c r="D19" s="3"/>
      <c r="E19" s="3"/>
      <c r="F19" s="3"/>
      <c r="G19" s="3"/>
    </row>
    <row r="20" spans="2:7" ht="15.75" customHeight="1" x14ac:dyDescent="0.2">
      <c r="B20" s="7" t="s">
        <v>20</v>
      </c>
      <c r="C20" s="7" t="s">
        <v>21</v>
      </c>
      <c r="D20" s="7">
        <v>2.5</v>
      </c>
      <c r="E20" s="7">
        <v>1.6303000000000001</v>
      </c>
      <c r="F20" s="3">
        <f>E20*D20</f>
        <v>4.0757500000000002</v>
      </c>
      <c r="G20" s="3"/>
    </row>
    <row r="21" spans="2:7" x14ac:dyDescent="0.25">
      <c r="B21" s="4" t="s">
        <v>22</v>
      </c>
      <c r="C21" s="3"/>
      <c r="D21" s="3"/>
      <c r="E21" s="3"/>
      <c r="F21" s="3"/>
      <c r="G21" s="3"/>
    </row>
    <row r="22" spans="2:7" ht="15.75" customHeight="1" x14ac:dyDescent="0.2">
      <c r="B22" s="7" t="s">
        <v>23</v>
      </c>
      <c r="C22" s="7" t="s">
        <v>24</v>
      </c>
      <c r="D22" s="7">
        <v>1.64</v>
      </c>
      <c r="E22" s="7">
        <v>1</v>
      </c>
      <c r="F22" s="3">
        <f t="shared" ref="F22:F24" si="3">E22*D22</f>
        <v>1.64</v>
      </c>
      <c r="G22" s="3"/>
    </row>
    <row r="23" spans="2:7" ht="15.75" customHeight="1" x14ac:dyDescent="0.2">
      <c r="B23" s="7" t="s">
        <v>20</v>
      </c>
      <c r="C23" s="7" t="s">
        <v>24</v>
      </c>
      <c r="D23" s="7">
        <v>0.41</v>
      </c>
      <c r="E23" s="7">
        <v>1</v>
      </c>
      <c r="F23" s="3">
        <f t="shared" si="3"/>
        <v>0.41</v>
      </c>
      <c r="G23" s="3"/>
    </row>
    <row r="24" spans="2:7" x14ac:dyDescent="0.25">
      <c r="B24" s="4" t="s">
        <v>25</v>
      </c>
      <c r="C24" s="7" t="s">
        <v>24</v>
      </c>
      <c r="D24" s="7">
        <v>5.44</v>
      </c>
      <c r="E24" s="7">
        <v>1</v>
      </c>
      <c r="F24" s="7">
        <f t="shared" si="3"/>
        <v>5.44</v>
      </c>
      <c r="G24" s="3"/>
    </row>
    <row r="25" spans="2:7" x14ac:dyDescent="0.25">
      <c r="B25" s="4" t="s">
        <v>26</v>
      </c>
      <c r="C25" s="3"/>
      <c r="D25" s="3"/>
      <c r="E25" s="3"/>
      <c r="F25" s="3"/>
      <c r="G25" s="3"/>
    </row>
    <row r="26" spans="2:7" ht="15.75" customHeight="1" x14ac:dyDescent="0.2">
      <c r="B26" s="7" t="s">
        <v>23</v>
      </c>
      <c r="C26" s="7" t="s">
        <v>24</v>
      </c>
      <c r="D26" s="7">
        <v>3.61</v>
      </c>
      <c r="E26" s="7">
        <v>1</v>
      </c>
      <c r="F26" s="3">
        <f t="shared" ref="F26:F27" si="4">E26*D26</f>
        <v>3.61</v>
      </c>
      <c r="G26" s="3"/>
    </row>
    <row r="27" spans="2:7" ht="15.75" customHeight="1" x14ac:dyDescent="0.2">
      <c r="B27" s="7" t="s">
        <v>20</v>
      </c>
      <c r="C27" s="7" t="s">
        <v>24</v>
      </c>
      <c r="D27" s="7">
        <v>2.8</v>
      </c>
      <c r="E27" s="7">
        <v>1</v>
      </c>
      <c r="F27" s="3">
        <f t="shared" si="4"/>
        <v>2.8</v>
      </c>
      <c r="G27" s="3"/>
    </row>
    <row r="28" spans="2:7" ht="15.75" customHeight="1" x14ac:dyDescent="0.2">
      <c r="B28" s="3"/>
      <c r="C28" s="3"/>
      <c r="D28" s="3"/>
      <c r="E28" s="3"/>
      <c r="F28" s="3"/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40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0.9</v>
      </c>
      <c r="F6" s="3">
        <f t="shared" si="0"/>
        <v>12.6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15</v>
      </c>
      <c r="C10" s="7" t="s">
        <v>11</v>
      </c>
      <c r="D10" s="7">
        <v>0.26</v>
      </c>
      <c r="E10" s="7">
        <v>60</v>
      </c>
      <c r="F10" s="3">
        <f t="shared" ref="F10:F12" si="1">E10*D10</f>
        <v>15.600000000000001</v>
      </c>
      <c r="G10" s="3"/>
    </row>
    <row r="11" spans="1:7" ht="15.75" customHeight="1" x14ac:dyDescent="0.2">
      <c r="B11" s="7" t="s">
        <v>9</v>
      </c>
      <c r="C11" s="7" t="s">
        <v>11</v>
      </c>
      <c r="D11" s="7">
        <v>0.28000000000000003</v>
      </c>
      <c r="E11" s="7">
        <v>60</v>
      </c>
      <c r="F11" s="3">
        <f t="shared" si="1"/>
        <v>16.8</v>
      </c>
      <c r="G11" s="3"/>
    </row>
    <row r="12" spans="1:7" ht="15.75" customHeight="1" x14ac:dyDescent="0.2">
      <c r="B12" s="7" t="s">
        <v>12</v>
      </c>
      <c r="C12" s="7" t="s">
        <v>11</v>
      </c>
      <c r="D12" s="7">
        <v>2.0499999999999998</v>
      </c>
      <c r="E12" s="7">
        <v>8</v>
      </c>
      <c r="F12" s="3">
        <f t="shared" si="1"/>
        <v>16.399999999999999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1</v>
      </c>
      <c r="F14" s="3">
        <f>E14*D14</f>
        <v>7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0.34370000000000001</v>
      </c>
      <c r="F16" s="3">
        <f>E16*D16</f>
        <v>3.5297990000000001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0.19639999999999999</v>
      </c>
      <c r="F18" s="3">
        <f t="shared" ref="F18:F19" si="2">E18*D18</f>
        <v>2.9459999999999997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10.26</v>
      </c>
      <c r="E19" s="7">
        <v>0.42959999999999998</v>
      </c>
      <c r="F19" s="3">
        <f t="shared" si="2"/>
        <v>4.4076959999999996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1.6303000000000001</v>
      </c>
      <c r="F21" s="3">
        <f>E21*D21</f>
        <v>4.0757500000000002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0.18</v>
      </c>
      <c r="E23" s="7">
        <v>1</v>
      </c>
      <c r="F23" s="3">
        <f t="shared" ref="F23:F25" si="3">E23*D23</f>
        <v>0.18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0.41</v>
      </c>
      <c r="E24" s="7">
        <v>1</v>
      </c>
      <c r="F24" s="3">
        <f t="shared" si="3"/>
        <v>0.41</v>
      </c>
      <c r="G24" s="3"/>
    </row>
    <row r="25" spans="2:7" x14ac:dyDescent="0.25">
      <c r="B25" s="4" t="s">
        <v>25</v>
      </c>
      <c r="C25" s="7" t="s">
        <v>24</v>
      </c>
      <c r="D25" s="7">
        <v>5.88</v>
      </c>
      <c r="E25" s="7">
        <v>1</v>
      </c>
      <c r="F25" s="7">
        <f t="shared" si="3"/>
        <v>5.88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0.4</v>
      </c>
      <c r="E27" s="7">
        <v>1</v>
      </c>
      <c r="F27" s="3">
        <f t="shared" ref="F27:F28" si="4">E27*D27</f>
        <v>0.4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2.8</v>
      </c>
      <c r="E28" s="7">
        <v>1</v>
      </c>
      <c r="F28" s="3">
        <f t="shared" si="4"/>
        <v>2.8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40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15</v>
      </c>
      <c r="C10" s="7" t="s">
        <v>11</v>
      </c>
      <c r="D10" s="7">
        <v>0.26</v>
      </c>
      <c r="E10" s="7">
        <v>60</v>
      </c>
      <c r="F10" s="3">
        <f t="shared" ref="F10:F13" si="1">E10*D10</f>
        <v>15.600000000000001</v>
      </c>
      <c r="G10" s="3"/>
    </row>
    <row r="11" spans="1:7" ht="15.75" customHeight="1" x14ac:dyDescent="0.2">
      <c r="B11" s="7" t="s">
        <v>9</v>
      </c>
      <c r="C11" s="7" t="s">
        <v>11</v>
      </c>
      <c r="D11" s="7">
        <v>0.28000000000000003</v>
      </c>
      <c r="E11" s="7">
        <v>60</v>
      </c>
      <c r="F11" s="3">
        <f t="shared" si="1"/>
        <v>16.8</v>
      </c>
      <c r="G11" s="3"/>
    </row>
    <row r="12" spans="1:7" ht="15.75" customHeight="1" x14ac:dyDescent="0.2">
      <c r="B12" s="7" t="s">
        <v>12</v>
      </c>
      <c r="C12" s="7" t="s">
        <v>11</v>
      </c>
      <c r="D12" s="7">
        <v>2.0499999999999998</v>
      </c>
      <c r="E12" s="7">
        <v>6</v>
      </c>
      <c r="F12" s="3">
        <f t="shared" si="1"/>
        <v>12.299999999999999</v>
      </c>
      <c r="G12" s="3"/>
    </row>
    <row r="13" spans="1:7" ht="15.75" customHeight="1" x14ac:dyDescent="0.2">
      <c r="B13" s="7" t="s">
        <v>39</v>
      </c>
      <c r="C13" s="7" t="s">
        <v>11</v>
      </c>
      <c r="D13" s="7">
        <v>0.66</v>
      </c>
      <c r="E13" s="7">
        <v>12</v>
      </c>
      <c r="F13" s="3">
        <f t="shared" si="1"/>
        <v>7.92</v>
      </c>
      <c r="G13" s="3"/>
    </row>
    <row r="14" spans="1:7" x14ac:dyDescent="0.25">
      <c r="B14" s="4" t="s">
        <v>13</v>
      </c>
      <c r="C14" s="3"/>
      <c r="D14" s="3"/>
      <c r="E14" s="3"/>
      <c r="F14" s="3"/>
      <c r="G14" s="3"/>
    </row>
    <row r="15" spans="1:7" ht="15.75" customHeight="1" x14ac:dyDescent="0.2">
      <c r="B15" s="7" t="str">
        <f>Prices!B23:D23</f>
        <v>Custom Spread (Truck)</v>
      </c>
      <c r="C15" s="7" t="s">
        <v>14</v>
      </c>
      <c r="D15" s="7">
        <v>7</v>
      </c>
      <c r="E15" s="7">
        <v>2</v>
      </c>
      <c r="F15" s="3">
        <f>E15*D15</f>
        <v>14</v>
      </c>
      <c r="G15" s="3"/>
    </row>
    <row r="16" spans="1:7" x14ac:dyDescent="0.25">
      <c r="B16" s="4" t="s">
        <v>16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Prices!B35:D35</f>
        <v>Tractors</v>
      </c>
      <c r="C17" s="12" t="s">
        <v>17</v>
      </c>
      <c r="D17" s="12">
        <v>10.27</v>
      </c>
      <c r="E17" s="12">
        <v>0.34370000000000001</v>
      </c>
      <c r="F17" s="3">
        <f>E17*D17</f>
        <v>3.5297990000000001</v>
      </c>
      <c r="G17" s="3"/>
    </row>
    <row r="18" spans="2:7" x14ac:dyDescent="0.25">
      <c r="B18" s="4" t="s">
        <v>18</v>
      </c>
      <c r="C18" s="3"/>
      <c r="D18" s="3"/>
      <c r="E18" s="3"/>
      <c r="F18" s="3"/>
      <c r="G18" s="3"/>
    </row>
    <row r="19" spans="2:7" ht="15.75" customHeight="1" x14ac:dyDescent="0.2">
      <c r="B19" s="3" t="str">
        <f>Prices!B40:D40</f>
        <v>Implements</v>
      </c>
      <c r="C19" s="7" t="s">
        <v>17</v>
      </c>
      <c r="D19" s="7">
        <v>15</v>
      </c>
      <c r="E19" s="7">
        <v>0.19639999999999999</v>
      </c>
      <c r="F19" s="3">
        <f t="shared" ref="F19:F20" si="2">E19*D19</f>
        <v>2.9459999999999997</v>
      </c>
      <c r="G19" s="3"/>
    </row>
    <row r="20" spans="2:7" x14ac:dyDescent="0.25">
      <c r="B20" s="13" t="str">
        <f>Prices!A44</f>
        <v>Unallocated Labor</v>
      </c>
      <c r="C20" s="7" t="s">
        <v>17</v>
      </c>
      <c r="D20" s="7">
        <v>10.26</v>
      </c>
      <c r="E20" s="7">
        <v>0.42959999999999998</v>
      </c>
      <c r="F20" s="3">
        <f t="shared" si="2"/>
        <v>4.4076959999999996</v>
      </c>
      <c r="G20" s="3"/>
    </row>
    <row r="21" spans="2:7" x14ac:dyDescent="0.25">
      <c r="B21" s="4" t="s">
        <v>19</v>
      </c>
      <c r="C21" s="3"/>
      <c r="D21" s="3"/>
      <c r="E21" s="3"/>
      <c r="F21" s="3"/>
      <c r="G21" s="3"/>
    </row>
    <row r="22" spans="2:7" ht="15.75" customHeight="1" x14ac:dyDescent="0.2">
      <c r="B22" s="7" t="s">
        <v>20</v>
      </c>
      <c r="C22" s="7" t="s">
        <v>21</v>
      </c>
      <c r="D22" s="7">
        <v>2.5</v>
      </c>
      <c r="E22" s="7">
        <v>1.6303000000000001</v>
      </c>
      <c r="F22" s="3">
        <f>E22*D22</f>
        <v>4.0757500000000002</v>
      </c>
      <c r="G22" s="3"/>
    </row>
    <row r="23" spans="2:7" x14ac:dyDescent="0.25">
      <c r="B23" s="4" t="s">
        <v>22</v>
      </c>
      <c r="C23" s="3"/>
      <c r="D23" s="3"/>
      <c r="E23" s="3"/>
      <c r="F23" s="3"/>
      <c r="G23" s="3"/>
    </row>
    <row r="24" spans="2:7" ht="15.75" customHeight="1" x14ac:dyDescent="0.2">
      <c r="B24" s="7" t="s">
        <v>23</v>
      </c>
      <c r="C24" s="7" t="s">
        <v>24</v>
      </c>
      <c r="D24" s="7">
        <v>0.18</v>
      </c>
      <c r="E24" s="7">
        <v>1</v>
      </c>
      <c r="F24" s="3">
        <f t="shared" ref="F24:F26" si="3">E24*D24</f>
        <v>0.18</v>
      </c>
      <c r="G24" s="3"/>
    </row>
    <row r="25" spans="2:7" ht="15.75" customHeight="1" x14ac:dyDescent="0.2">
      <c r="B25" s="7" t="s">
        <v>20</v>
      </c>
      <c r="C25" s="7" t="s">
        <v>24</v>
      </c>
      <c r="D25" s="7">
        <v>0.41</v>
      </c>
      <c r="E25" s="7">
        <v>1</v>
      </c>
      <c r="F25" s="3">
        <f t="shared" si="3"/>
        <v>0.41</v>
      </c>
      <c r="G25" s="3"/>
    </row>
    <row r="26" spans="2:7" x14ac:dyDescent="0.25">
      <c r="B26" s="4" t="s">
        <v>25</v>
      </c>
      <c r="C26" s="7" t="s">
        <v>24</v>
      </c>
      <c r="D26" s="7">
        <v>6.49</v>
      </c>
      <c r="E26" s="7">
        <v>1</v>
      </c>
      <c r="F26" s="7">
        <f t="shared" si="3"/>
        <v>6.49</v>
      </c>
      <c r="G26" s="3"/>
    </row>
    <row r="27" spans="2:7" x14ac:dyDescent="0.25">
      <c r="B27" s="4" t="s">
        <v>26</v>
      </c>
      <c r="C27" s="3"/>
      <c r="D27" s="3"/>
      <c r="E27" s="3"/>
      <c r="F27" s="3"/>
      <c r="G27" s="3"/>
    </row>
    <row r="28" spans="2:7" ht="15.75" customHeight="1" x14ac:dyDescent="0.2">
      <c r="B28" s="7" t="s">
        <v>23</v>
      </c>
      <c r="C28" s="7" t="s">
        <v>24</v>
      </c>
      <c r="D28" s="7">
        <v>0.4</v>
      </c>
      <c r="E28" s="7">
        <v>1</v>
      </c>
      <c r="F28" s="3">
        <f t="shared" ref="F28:F29" si="4">E28*D28</f>
        <v>0.4</v>
      </c>
      <c r="G28" s="3"/>
    </row>
    <row r="29" spans="2:7" ht="15" x14ac:dyDescent="0.2">
      <c r="B29" s="7" t="s">
        <v>20</v>
      </c>
      <c r="C29" s="7" t="s">
        <v>24</v>
      </c>
      <c r="D29" s="7">
        <v>2.8</v>
      </c>
      <c r="E29" s="7">
        <v>1</v>
      </c>
      <c r="F29" s="3">
        <f t="shared" si="4"/>
        <v>2.8</v>
      </c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  <row r="32" spans="2:7" ht="15" x14ac:dyDescent="0.2">
      <c r="B32" s="3"/>
      <c r="C32" s="3"/>
      <c r="D32" s="3"/>
      <c r="E32" s="3"/>
      <c r="F32" s="3"/>
      <c r="G32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40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15</v>
      </c>
      <c r="C10" s="7" t="s">
        <v>11</v>
      </c>
      <c r="D10" s="7">
        <v>0.26</v>
      </c>
      <c r="E10" s="7">
        <v>60</v>
      </c>
      <c r="F10" s="3">
        <f t="shared" ref="F10:F12" si="1">E10*D10</f>
        <v>15.600000000000001</v>
      </c>
      <c r="G10" s="3"/>
    </row>
    <row r="11" spans="1:7" ht="15.75" customHeight="1" x14ac:dyDescent="0.2">
      <c r="B11" s="7" t="s">
        <v>10</v>
      </c>
      <c r="C11" s="7" t="s">
        <v>11</v>
      </c>
      <c r="D11" s="7">
        <v>0.42</v>
      </c>
      <c r="E11" s="7">
        <v>15</v>
      </c>
      <c r="F11" s="3">
        <f t="shared" si="1"/>
        <v>6.3</v>
      </c>
      <c r="G11" s="3"/>
    </row>
    <row r="12" spans="1:7" ht="15.75" customHeight="1" x14ac:dyDescent="0.2">
      <c r="B12" s="7" t="s">
        <v>12</v>
      </c>
      <c r="C12" s="7" t="s">
        <v>11</v>
      </c>
      <c r="D12" s="7">
        <v>2.0499999999999998</v>
      </c>
      <c r="E12" s="7">
        <v>8</v>
      </c>
      <c r="F12" s="3">
        <f t="shared" si="1"/>
        <v>16.399999999999999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0.34370000000000001</v>
      </c>
      <c r="F16" s="3">
        <f>E16*D16</f>
        <v>3.5297990000000001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0.19639999999999999</v>
      </c>
      <c r="F18" s="3">
        <f t="shared" ref="F18:F19" si="2">E18*D18</f>
        <v>2.9459999999999997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10.26</v>
      </c>
      <c r="E19" s="7">
        <v>0.42959999999999998</v>
      </c>
      <c r="F19" s="3">
        <f t="shared" si="2"/>
        <v>4.4076959999999996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1.6303000000000001</v>
      </c>
      <c r="F21" s="3">
        <f>E21*D21</f>
        <v>4.0757500000000002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0.18</v>
      </c>
      <c r="E23" s="7">
        <v>1</v>
      </c>
      <c r="F23" s="3">
        <f t="shared" ref="F23:F25" si="3">E23*D23</f>
        <v>0.18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0.41</v>
      </c>
      <c r="E24" s="7">
        <v>1</v>
      </c>
      <c r="F24" s="3">
        <f t="shared" si="3"/>
        <v>0.41</v>
      </c>
      <c r="G24" s="3"/>
    </row>
    <row r="25" spans="2:7" x14ac:dyDescent="0.25">
      <c r="B25" s="4" t="s">
        <v>25</v>
      </c>
      <c r="C25" s="7" t="s">
        <v>24</v>
      </c>
      <c r="D25" s="7">
        <v>5.98</v>
      </c>
      <c r="E25" s="7">
        <v>1</v>
      </c>
      <c r="F25" s="7">
        <f t="shared" si="3"/>
        <v>5.98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0.4</v>
      </c>
      <c r="E27" s="7">
        <v>1</v>
      </c>
      <c r="F27" s="3">
        <f t="shared" ref="F27:F28" si="4">E27*D27</f>
        <v>0.4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2.8</v>
      </c>
      <c r="E28" s="7">
        <v>1</v>
      </c>
      <c r="F28" s="3">
        <f t="shared" si="4"/>
        <v>2.8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40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37</v>
      </c>
      <c r="C10" s="7" t="s">
        <v>11</v>
      </c>
      <c r="D10" s="7">
        <v>0.28000000000000003</v>
      </c>
      <c r="E10" s="7">
        <v>60</v>
      </c>
      <c r="F10" s="3">
        <f t="shared" ref="F10:F13" si="1">E10*D10</f>
        <v>16.8</v>
      </c>
      <c r="G10" s="3"/>
    </row>
    <row r="11" spans="1:7" ht="15.75" customHeight="1" x14ac:dyDescent="0.2">
      <c r="B11" s="7" t="s">
        <v>10</v>
      </c>
      <c r="C11" s="7" t="s">
        <v>11</v>
      </c>
      <c r="D11" s="7">
        <v>0.42</v>
      </c>
      <c r="E11" s="7">
        <v>15</v>
      </c>
      <c r="F11" s="3">
        <f t="shared" si="1"/>
        <v>6.3</v>
      </c>
      <c r="G11" s="3"/>
    </row>
    <row r="12" spans="1:7" ht="15.75" customHeight="1" x14ac:dyDescent="0.2">
      <c r="B12" s="7" t="s">
        <v>12</v>
      </c>
      <c r="C12" s="7" t="s">
        <v>11</v>
      </c>
      <c r="D12" s="7">
        <v>2.0499999999999998</v>
      </c>
      <c r="E12" s="7">
        <v>6</v>
      </c>
      <c r="F12" s="3">
        <f t="shared" si="1"/>
        <v>12.299999999999999</v>
      </c>
      <c r="G12" s="3"/>
    </row>
    <row r="13" spans="1:7" ht="15.75" customHeight="1" x14ac:dyDescent="0.2">
      <c r="B13" s="7" t="s">
        <v>39</v>
      </c>
      <c r="C13" s="7" t="s">
        <v>11</v>
      </c>
      <c r="D13" s="7">
        <v>0.66</v>
      </c>
      <c r="E13" s="7">
        <v>12</v>
      </c>
      <c r="F13" s="7">
        <f t="shared" si="1"/>
        <v>7.92</v>
      </c>
      <c r="G13" s="3"/>
    </row>
    <row r="14" spans="1:7" x14ac:dyDescent="0.25">
      <c r="B14" s="4" t="s">
        <v>13</v>
      </c>
      <c r="C14" s="3"/>
      <c r="D14" s="3"/>
      <c r="E14" s="3"/>
      <c r="F14" s="3"/>
      <c r="G14" s="3"/>
    </row>
    <row r="15" spans="1:7" ht="15.75" customHeight="1" x14ac:dyDescent="0.2">
      <c r="B15" s="7" t="str">
        <f>Prices!B23:D23</f>
        <v>Custom Spread (Truck)</v>
      </c>
      <c r="C15" s="7" t="s">
        <v>14</v>
      </c>
      <c r="D15" s="7">
        <v>7</v>
      </c>
      <c r="E15" s="7">
        <v>2</v>
      </c>
      <c r="F15" s="3">
        <f>E15*D15</f>
        <v>14</v>
      </c>
      <c r="G15" s="3"/>
    </row>
    <row r="16" spans="1:7" x14ac:dyDescent="0.25">
      <c r="B16" s="4" t="s">
        <v>16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Prices!B35:D35</f>
        <v>Tractors</v>
      </c>
      <c r="C17" s="12" t="s">
        <v>17</v>
      </c>
      <c r="D17" s="12">
        <v>10.27</v>
      </c>
      <c r="E17" s="12">
        <v>0.43769999999999998</v>
      </c>
      <c r="F17" s="3">
        <f>E17*D17</f>
        <v>4.4951789999999994</v>
      </c>
      <c r="G17" s="3"/>
    </row>
    <row r="18" spans="2:7" x14ac:dyDescent="0.25">
      <c r="B18" s="4" t="s">
        <v>18</v>
      </c>
      <c r="C18" s="3"/>
      <c r="D18" s="3"/>
      <c r="E18" s="3"/>
      <c r="F18" s="3"/>
      <c r="G18" s="3"/>
    </row>
    <row r="19" spans="2:7" ht="15.75" customHeight="1" x14ac:dyDescent="0.2">
      <c r="B19" s="3" t="str">
        <f>Prices!B40:D40</f>
        <v>Implements</v>
      </c>
      <c r="C19" s="7" t="s">
        <v>17</v>
      </c>
      <c r="D19" s="7">
        <v>15</v>
      </c>
      <c r="E19" s="7">
        <v>0.15709999999999999</v>
      </c>
      <c r="F19" s="3">
        <f t="shared" ref="F19:F20" si="2">E19*D19</f>
        <v>2.3565</v>
      </c>
      <c r="G19" s="3"/>
    </row>
    <row r="20" spans="2:7" x14ac:dyDescent="0.25">
      <c r="B20" s="13" t="str">
        <f>Prices!A44</f>
        <v>Unallocated Labor</v>
      </c>
      <c r="C20" s="7" t="s">
        <v>17</v>
      </c>
      <c r="D20" s="7">
        <v>10.27</v>
      </c>
      <c r="E20" s="7">
        <v>0.54720000000000002</v>
      </c>
      <c r="F20" s="3">
        <f t="shared" si="2"/>
        <v>5.6197439999999999</v>
      </c>
      <c r="G20" s="3"/>
    </row>
    <row r="21" spans="2:7" x14ac:dyDescent="0.25">
      <c r="B21" s="4" t="s">
        <v>19</v>
      </c>
      <c r="C21" s="3"/>
      <c r="D21" s="3"/>
      <c r="E21" s="3"/>
      <c r="F21" s="3"/>
      <c r="G21" s="3"/>
    </row>
    <row r="22" spans="2:7" ht="15.75" customHeight="1" x14ac:dyDescent="0.2">
      <c r="B22" s="7" t="s">
        <v>20</v>
      </c>
      <c r="C22" s="7" t="s">
        <v>21</v>
      </c>
      <c r="D22" s="7">
        <v>2.5</v>
      </c>
      <c r="E22" s="7">
        <v>2.3658999999999999</v>
      </c>
      <c r="F22" s="3">
        <f>E22*D22</f>
        <v>5.9147499999999997</v>
      </c>
      <c r="G22" s="3"/>
    </row>
    <row r="23" spans="2:7" x14ac:dyDescent="0.25">
      <c r="B23" s="4" t="s">
        <v>22</v>
      </c>
      <c r="C23" s="3"/>
      <c r="D23" s="3"/>
      <c r="E23" s="3"/>
      <c r="F23" s="3"/>
      <c r="G23" s="3"/>
    </row>
    <row r="24" spans="2:7" ht="15.75" customHeight="1" x14ac:dyDescent="0.2">
      <c r="B24" s="7" t="s">
        <v>23</v>
      </c>
      <c r="C24" s="7" t="s">
        <v>24</v>
      </c>
      <c r="D24" s="7">
        <v>1.62</v>
      </c>
      <c r="E24" s="7">
        <v>1</v>
      </c>
      <c r="F24" s="3">
        <f t="shared" ref="F24:F26" si="3">E24*D24</f>
        <v>1.62</v>
      </c>
      <c r="G24" s="3"/>
    </row>
    <row r="25" spans="2:7" ht="15.75" customHeight="1" x14ac:dyDescent="0.2">
      <c r="B25" s="7" t="s">
        <v>20</v>
      </c>
      <c r="C25" s="7" t="s">
        <v>24</v>
      </c>
      <c r="D25" s="7">
        <v>0.62</v>
      </c>
      <c r="E25" s="7">
        <v>1</v>
      </c>
      <c r="F25" s="3">
        <f t="shared" si="3"/>
        <v>0.62</v>
      </c>
      <c r="G25" s="3"/>
    </row>
    <row r="26" spans="2:7" x14ac:dyDescent="0.25">
      <c r="B26" s="4" t="s">
        <v>25</v>
      </c>
      <c r="C26" s="7" t="s">
        <v>24</v>
      </c>
      <c r="D26" s="7">
        <v>6.83</v>
      </c>
      <c r="E26" s="7">
        <v>1</v>
      </c>
      <c r="F26" s="7">
        <f t="shared" si="3"/>
        <v>6.83</v>
      </c>
      <c r="G26" s="3"/>
    </row>
    <row r="27" spans="2:7" x14ac:dyDescent="0.25">
      <c r="B27" s="4" t="s">
        <v>26</v>
      </c>
      <c r="C27" s="3"/>
      <c r="D27" s="3"/>
      <c r="E27" s="3"/>
      <c r="F27" s="3"/>
      <c r="G27" s="3"/>
    </row>
    <row r="28" spans="2:7" ht="15.75" customHeight="1" x14ac:dyDescent="0.2">
      <c r="B28" s="7" t="s">
        <v>23</v>
      </c>
      <c r="C28" s="7" t="s">
        <v>24</v>
      </c>
      <c r="D28" s="7">
        <v>3.76</v>
      </c>
      <c r="E28" s="7">
        <v>1</v>
      </c>
      <c r="F28" s="3">
        <f t="shared" ref="F28:F29" si="4">E28*D28</f>
        <v>3.76</v>
      </c>
      <c r="G28" s="3"/>
    </row>
    <row r="29" spans="2:7" ht="15" x14ac:dyDescent="0.2">
      <c r="B29" s="7" t="s">
        <v>20</v>
      </c>
      <c r="C29" s="7" t="s">
        <v>24</v>
      </c>
      <c r="D29" s="7">
        <v>4.24</v>
      </c>
      <c r="E29" s="7">
        <v>1</v>
      </c>
      <c r="F29" s="3">
        <f t="shared" si="4"/>
        <v>4.24</v>
      </c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  <row r="32" spans="2:7" ht="15" x14ac:dyDescent="0.2">
      <c r="B32" s="3"/>
      <c r="C32" s="3"/>
      <c r="D32" s="3"/>
      <c r="E32" s="3"/>
      <c r="F32" s="3"/>
      <c r="G3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5.75" customHeight="1" x14ac:dyDescent="0.2">
      <c r="B3" s="3"/>
      <c r="C3" s="3"/>
      <c r="D3" s="3"/>
      <c r="E3" s="3"/>
      <c r="F3" s="3"/>
      <c r="G3" s="3"/>
    </row>
    <row r="4" spans="2:7" x14ac:dyDescent="0.25">
      <c r="B4" s="4" t="s">
        <v>6</v>
      </c>
      <c r="C4" s="3"/>
      <c r="D4" s="3"/>
      <c r="E4" s="3"/>
      <c r="F4" s="3"/>
      <c r="G4" s="3"/>
    </row>
    <row r="5" spans="2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0.75</v>
      </c>
      <c r="F5" s="3">
        <f t="shared" ref="F5:F8" si="0">E5*D5</f>
        <v>37.5</v>
      </c>
      <c r="G5" s="3"/>
    </row>
    <row r="6" spans="2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2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2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2:7" x14ac:dyDescent="0.25">
      <c r="B9" s="4" t="s">
        <v>8</v>
      </c>
      <c r="C9" s="3"/>
      <c r="D9" s="3"/>
      <c r="E9" s="3"/>
      <c r="F9" s="3"/>
      <c r="G9" s="3"/>
    </row>
    <row r="10" spans="2:7" ht="15.75" customHeight="1" x14ac:dyDescent="0.2">
      <c r="B10" s="7" t="s">
        <v>9</v>
      </c>
      <c r="C10" s="3" t="str">
        <f>Prices!C11</f>
        <v>lb</v>
      </c>
      <c r="D10" s="7">
        <v>0.28000000000000003</v>
      </c>
      <c r="E10" s="7">
        <v>60</v>
      </c>
      <c r="F10" s="3">
        <f t="shared" ref="F10:F12" si="1">E10*D10</f>
        <v>16.8</v>
      </c>
      <c r="G10" s="3"/>
    </row>
    <row r="11" spans="2:7" ht="15.75" customHeight="1" x14ac:dyDescent="0.2">
      <c r="B11" s="7" t="s">
        <v>10</v>
      </c>
      <c r="C11" s="7" t="s">
        <v>11</v>
      </c>
      <c r="D11" s="7">
        <v>0.42</v>
      </c>
      <c r="E11" s="7">
        <v>15</v>
      </c>
      <c r="F11" s="3">
        <f t="shared" si="1"/>
        <v>6.3</v>
      </c>
      <c r="G11" s="3"/>
    </row>
    <row r="12" spans="2:7" ht="15.75" customHeight="1" x14ac:dyDescent="0.2">
      <c r="B12" s="7" t="s">
        <v>12</v>
      </c>
      <c r="C12" s="7" t="s">
        <v>11</v>
      </c>
      <c r="D12" s="7">
        <v>2.0499999999999998</v>
      </c>
      <c r="E12" s="7">
        <v>8</v>
      </c>
      <c r="F12" s="3">
        <f t="shared" si="1"/>
        <v>16.399999999999999</v>
      </c>
      <c r="G12" s="3"/>
    </row>
    <row r="13" spans="2:7" x14ac:dyDescent="0.25">
      <c r="B13" s="4" t="s">
        <v>13</v>
      </c>
      <c r="C13" s="3"/>
      <c r="D13" s="3"/>
      <c r="E13" s="3"/>
      <c r="F13" s="3"/>
      <c r="G13" s="3"/>
    </row>
    <row r="14" spans="2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2:7" x14ac:dyDescent="0.25">
      <c r="B15" s="4" t="s">
        <v>16</v>
      </c>
      <c r="C15" s="3"/>
      <c r="D15" s="3"/>
      <c r="E15" s="3"/>
      <c r="F15" s="3"/>
      <c r="G15" s="3"/>
    </row>
    <row r="16" spans="2:7" ht="15.75" customHeight="1" x14ac:dyDescent="0.2">
      <c r="B16" s="7" t="s">
        <v>16</v>
      </c>
      <c r="C16" s="12" t="s">
        <v>17</v>
      </c>
      <c r="D16" s="12">
        <v>10.27</v>
      </c>
      <c r="E16" s="12">
        <v>0.34370000000000001</v>
      </c>
      <c r="F16" s="3">
        <f>E16*D16</f>
        <v>3.5297990000000001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7" t="s">
        <v>18</v>
      </c>
      <c r="C18" s="7" t="s">
        <v>17</v>
      </c>
      <c r="D18" s="7">
        <v>15</v>
      </c>
      <c r="E18" s="7">
        <v>0.19639999999999999</v>
      </c>
      <c r="F18" s="3">
        <f t="shared" ref="F18:F19" si="2">E18*D18</f>
        <v>2.9459999999999997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10.26</v>
      </c>
      <c r="E19" s="7">
        <v>0.42959999999999998</v>
      </c>
      <c r="F19" s="3">
        <f t="shared" si="2"/>
        <v>4.4076959999999996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1.6303000000000001</v>
      </c>
      <c r="F21" s="3">
        <f>E21*D21</f>
        <v>4.0757500000000002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0.18</v>
      </c>
      <c r="E23" s="7">
        <v>1</v>
      </c>
      <c r="F23" s="3">
        <f t="shared" ref="F23:F25" si="3">E23*D23</f>
        <v>0.18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0.41</v>
      </c>
      <c r="E24" s="7">
        <v>1</v>
      </c>
      <c r="F24" s="3">
        <f t="shared" si="3"/>
        <v>0.41</v>
      </c>
      <c r="G24" s="3"/>
    </row>
    <row r="25" spans="2:7" x14ac:dyDescent="0.25">
      <c r="B25" s="4" t="s">
        <v>25</v>
      </c>
      <c r="C25" s="7" t="s">
        <v>24</v>
      </c>
      <c r="D25" s="7">
        <v>6.02</v>
      </c>
      <c r="E25" s="7">
        <v>1</v>
      </c>
      <c r="F25" s="7">
        <f t="shared" si="3"/>
        <v>6.02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0.4</v>
      </c>
      <c r="E27" s="7">
        <v>1</v>
      </c>
      <c r="F27" s="3">
        <f t="shared" ref="F27:F28" si="4">E27*D27</f>
        <v>0.4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2.8</v>
      </c>
      <c r="E28" s="7">
        <v>1</v>
      </c>
      <c r="F28" s="3">
        <f t="shared" si="4"/>
        <v>2.8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40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9</v>
      </c>
      <c r="C10" s="7" t="s">
        <v>11</v>
      </c>
      <c r="D10" s="7">
        <v>0.28000000000000003</v>
      </c>
      <c r="E10" s="7">
        <v>60</v>
      </c>
      <c r="F10" s="3">
        <f t="shared" ref="F10:F13" si="1">E10*D10</f>
        <v>16.8</v>
      </c>
      <c r="G10" s="3"/>
    </row>
    <row r="11" spans="1:7" ht="15.75" customHeight="1" x14ac:dyDescent="0.2">
      <c r="B11" s="7" t="s">
        <v>10</v>
      </c>
      <c r="C11" s="7" t="s">
        <v>11</v>
      </c>
      <c r="D11" s="7">
        <v>0.42</v>
      </c>
      <c r="E11" s="7">
        <v>15</v>
      </c>
      <c r="F11" s="3">
        <f t="shared" si="1"/>
        <v>6.3</v>
      </c>
      <c r="G11" s="3"/>
    </row>
    <row r="12" spans="1:7" ht="15.75" customHeight="1" x14ac:dyDescent="0.2">
      <c r="B12" s="7" t="s">
        <v>12</v>
      </c>
      <c r="C12" s="7" t="s">
        <v>11</v>
      </c>
      <c r="D12" s="7">
        <v>2.0499999999999998</v>
      </c>
      <c r="E12" s="7">
        <v>6</v>
      </c>
      <c r="F12" s="3">
        <f t="shared" si="1"/>
        <v>12.299999999999999</v>
      </c>
      <c r="G12" s="3"/>
    </row>
    <row r="13" spans="1:7" ht="15.75" customHeight="1" x14ac:dyDescent="0.2">
      <c r="B13" s="7" t="s">
        <v>39</v>
      </c>
      <c r="C13" s="7" t="s">
        <v>11</v>
      </c>
      <c r="D13" s="7">
        <v>0.66</v>
      </c>
      <c r="E13" s="7">
        <v>12</v>
      </c>
      <c r="F13" s="7">
        <f t="shared" si="1"/>
        <v>7.92</v>
      </c>
      <c r="G13" s="3"/>
    </row>
    <row r="14" spans="1:7" x14ac:dyDescent="0.25">
      <c r="B14" s="4" t="s">
        <v>13</v>
      </c>
      <c r="C14" s="3"/>
      <c r="D14" s="3"/>
      <c r="E14" s="3"/>
      <c r="F14" s="3"/>
      <c r="G14" s="3"/>
    </row>
    <row r="15" spans="1:7" ht="15.75" customHeight="1" x14ac:dyDescent="0.2">
      <c r="B15" s="7" t="str">
        <f>Prices!B23:D23</f>
        <v>Custom Spread (Truck)</v>
      </c>
      <c r="C15" s="7" t="s">
        <v>14</v>
      </c>
      <c r="D15" s="7">
        <v>7</v>
      </c>
      <c r="E15" s="7">
        <v>2</v>
      </c>
      <c r="F15" s="3">
        <f>E15*D15</f>
        <v>14</v>
      </c>
      <c r="G15" s="3"/>
    </row>
    <row r="16" spans="1:7" x14ac:dyDescent="0.25">
      <c r="B16" s="4" t="s">
        <v>16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Prices!B35:D35</f>
        <v>Tractors</v>
      </c>
      <c r="C17" s="12" t="s">
        <v>17</v>
      </c>
      <c r="D17" s="12">
        <v>10.27</v>
      </c>
      <c r="E17" s="12">
        <v>0.43769999999999998</v>
      </c>
      <c r="F17" s="3">
        <f>E17*D17</f>
        <v>4.4951789999999994</v>
      </c>
      <c r="G17" s="3"/>
    </row>
    <row r="18" spans="2:7" x14ac:dyDescent="0.25">
      <c r="B18" s="4" t="s">
        <v>18</v>
      </c>
      <c r="C18" s="3"/>
      <c r="D18" s="3"/>
      <c r="E18" s="3"/>
      <c r="F18" s="3"/>
      <c r="G18" s="3"/>
    </row>
    <row r="19" spans="2:7" ht="15.75" customHeight="1" x14ac:dyDescent="0.2">
      <c r="B19" s="3" t="str">
        <f>Prices!B40:D40</f>
        <v>Implements</v>
      </c>
      <c r="C19" s="7" t="s">
        <v>17</v>
      </c>
      <c r="D19" s="7">
        <v>15</v>
      </c>
      <c r="E19" s="7">
        <v>0.15709999999999999</v>
      </c>
      <c r="F19" s="3">
        <f t="shared" ref="F19:F20" si="2">E19*D19</f>
        <v>2.3565</v>
      </c>
      <c r="G19" s="3"/>
    </row>
    <row r="20" spans="2:7" x14ac:dyDescent="0.25">
      <c r="B20" s="13" t="str">
        <f>Prices!A44</f>
        <v>Unallocated Labor</v>
      </c>
      <c r="C20" s="7" t="s">
        <v>17</v>
      </c>
      <c r="D20" s="7">
        <v>10.27</v>
      </c>
      <c r="E20" s="7">
        <v>0.54720000000000002</v>
      </c>
      <c r="F20" s="3">
        <f t="shared" si="2"/>
        <v>5.6197439999999999</v>
      </c>
      <c r="G20" s="3"/>
    </row>
    <row r="21" spans="2:7" x14ac:dyDescent="0.25">
      <c r="B21" s="4" t="s">
        <v>19</v>
      </c>
      <c r="C21" s="3"/>
      <c r="D21" s="3"/>
      <c r="E21" s="3"/>
      <c r="F21" s="3"/>
      <c r="G21" s="3"/>
    </row>
    <row r="22" spans="2:7" ht="15.75" customHeight="1" x14ac:dyDescent="0.2">
      <c r="B22" s="7" t="s">
        <v>20</v>
      </c>
      <c r="C22" s="7" t="s">
        <v>21</v>
      </c>
      <c r="D22" s="7">
        <v>2.5</v>
      </c>
      <c r="E22" s="7">
        <v>2.3658999999999999</v>
      </c>
      <c r="F22" s="3">
        <f>E22*D22</f>
        <v>5.9147499999999997</v>
      </c>
      <c r="G22" s="3"/>
    </row>
    <row r="23" spans="2:7" x14ac:dyDescent="0.25">
      <c r="B23" s="4" t="s">
        <v>22</v>
      </c>
      <c r="C23" s="3"/>
      <c r="D23" s="3"/>
      <c r="E23" s="3"/>
      <c r="F23" s="3"/>
      <c r="G23" s="3"/>
    </row>
    <row r="24" spans="2:7" ht="15.75" customHeight="1" x14ac:dyDescent="0.2">
      <c r="B24" s="7" t="s">
        <v>23</v>
      </c>
      <c r="C24" s="7" t="s">
        <v>24</v>
      </c>
      <c r="D24" s="7">
        <v>1.62</v>
      </c>
      <c r="E24" s="7">
        <v>1</v>
      </c>
      <c r="F24" s="3">
        <f t="shared" ref="F24:F26" si="3">E24*D24</f>
        <v>1.62</v>
      </c>
      <c r="G24" s="3"/>
    </row>
    <row r="25" spans="2:7" ht="15.75" customHeight="1" x14ac:dyDescent="0.2">
      <c r="B25" s="7" t="s">
        <v>20</v>
      </c>
      <c r="C25" s="7" t="s">
        <v>24</v>
      </c>
      <c r="D25" s="7">
        <v>0.62</v>
      </c>
      <c r="E25" s="7">
        <v>1</v>
      </c>
      <c r="F25" s="3">
        <f t="shared" si="3"/>
        <v>0.62</v>
      </c>
      <c r="G25" s="3"/>
    </row>
    <row r="26" spans="2:7" x14ac:dyDescent="0.25">
      <c r="B26" s="4" t="s">
        <v>25</v>
      </c>
      <c r="C26" s="7" t="s">
        <v>24</v>
      </c>
      <c r="D26" s="7">
        <v>6.83</v>
      </c>
      <c r="E26" s="7">
        <v>1</v>
      </c>
      <c r="F26" s="7">
        <f t="shared" si="3"/>
        <v>6.83</v>
      </c>
      <c r="G26" s="3"/>
    </row>
    <row r="27" spans="2:7" x14ac:dyDescent="0.25">
      <c r="B27" s="4" t="s">
        <v>26</v>
      </c>
      <c r="C27" s="3"/>
      <c r="D27" s="3"/>
      <c r="E27" s="3"/>
      <c r="F27" s="3"/>
      <c r="G27" s="3"/>
    </row>
    <row r="28" spans="2:7" ht="15.75" customHeight="1" x14ac:dyDescent="0.2">
      <c r="B28" s="7" t="s">
        <v>23</v>
      </c>
      <c r="C28" s="7" t="s">
        <v>24</v>
      </c>
      <c r="D28" s="7">
        <v>3.76</v>
      </c>
      <c r="E28" s="7">
        <v>1</v>
      </c>
      <c r="F28" s="3">
        <f t="shared" ref="F28:F29" si="4">E28*D28</f>
        <v>3.76</v>
      </c>
      <c r="G28" s="3"/>
    </row>
    <row r="29" spans="2:7" ht="15" x14ac:dyDescent="0.2">
      <c r="B29" s="7" t="s">
        <v>20</v>
      </c>
      <c r="C29" s="7" t="s">
        <v>24</v>
      </c>
      <c r="D29" s="7">
        <v>4.24</v>
      </c>
      <c r="E29" s="7">
        <v>1</v>
      </c>
      <c r="F29" s="3">
        <f t="shared" si="4"/>
        <v>4.24</v>
      </c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  <row r="32" spans="2:7" ht="15" x14ac:dyDescent="0.2">
      <c r="B32" s="3"/>
      <c r="C32" s="3"/>
      <c r="D32" s="3"/>
      <c r="E32" s="3"/>
      <c r="F32" s="3"/>
      <c r="G32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40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15</v>
      </c>
      <c r="C10" s="7" t="s">
        <v>11</v>
      </c>
      <c r="D10" s="7">
        <v>0.26</v>
      </c>
      <c r="E10" s="7">
        <v>60</v>
      </c>
      <c r="F10" s="3">
        <f t="shared" ref="F10:F13" si="1">E10*D10</f>
        <v>15.600000000000001</v>
      </c>
      <c r="G10" s="3"/>
    </row>
    <row r="11" spans="1:7" ht="15.75" customHeight="1" x14ac:dyDescent="0.2">
      <c r="B11" s="7" t="s">
        <v>10</v>
      </c>
      <c r="C11" s="7" t="s">
        <v>11</v>
      </c>
      <c r="D11" s="7">
        <v>0.42</v>
      </c>
      <c r="E11" s="7">
        <v>15</v>
      </c>
      <c r="F11" s="3">
        <f t="shared" si="1"/>
        <v>6.3</v>
      </c>
      <c r="G11" s="3"/>
    </row>
    <row r="12" spans="1:7" ht="15.75" customHeight="1" x14ac:dyDescent="0.2">
      <c r="B12" s="7" t="s">
        <v>12</v>
      </c>
      <c r="C12" s="7" t="s">
        <v>11</v>
      </c>
      <c r="D12" s="7">
        <v>2.0499999999999998</v>
      </c>
      <c r="E12" s="7">
        <v>6</v>
      </c>
      <c r="F12" s="3">
        <f t="shared" si="1"/>
        <v>12.299999999999999</v>
      </c>
      <c r="G12" s="3"/>
    </row>
    <row r="13" spans="1:7" ht="15.75" customHeight="1" x14ac:dyDescent="0.2">
      <c r="B13" s="7" t="s">
        <v>39</v>
      </c>
      <c r="C13" s="7" t="s">
        <v>11</v>
      </c>
      <c r="D13" s="7">
        <v>0.66</v>
      </c>
      <c r="E13" s="7">
        <v>12</v>
      </c>
      <c r="F13" s="7">
        <f t="shared" si="1"/>
        <v>7.92</v>
      </c>
      <c r="G13" s="3"/>
    </row>
    <row r="14" spans="1:7" x14ac:dyDescent="0.25">
      <c r="B14" s="4" t="s">
        <v>13</v>
      </c>
      <c r="C14" s="3"/>
      <c r="D14" s="3"/>
      <c r="E14" s="3"/>
      <c r="F14" s="3"/>
      <c r="G14" s="3"/>
    </row>
    <row r="15" spans="1:7" ht="15.75" customHeight="1" x14ac:dyDescent="0.2">
      <c r="B15" s="7" t="str">
        <f>Prices!B23:D23</f>
        <v>Custom Spread (Truck)</v>
      </c>
      <c r="C15" s="7" t="s">
        <v>14</v>
      </c>
      <c r="D15" s="7">
        <v>7</v>
      </c>
      <c r="E15" s="7">
        <v>2</v>
      </c>
      <c r="F15" s="3">
        <f>E15*D15</f>
        <v>14</v>
      </c>
      <c r="G15" s="3"/>
    </row>
    <row r="16" spans="1:7" x14ac:dyDescent="0.25">
      <c r="B16" s="4" t="s">
        <v>16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Prices!B35:D35</f>
        <v>Tractors</v>
      </c>
      <c r="C17" s="12" t="s">
        <v>17</v>
      </c>
      <c r="D17" s="12">
        <v>10.27</v>
      </c>
      <c r="E17" s="12">
        <v>0.43769999999999998</v>
      </c>
      <c r="F17" s="3">
        <f>E17*D17</f>
        <v>4.4951789999999994</v>
      </c>
      <c r="G17" s="3"/>
    </row>
    <row r="18" spans="2:7" x14ac:dyDescent="0.25">
      <c r="B18" s="4" t="s">
        <v>18</v>
      </c>
      <c r="C18" s="3"/>
      <c r="D18" s="3"/>
      <c r="E18" s="3"/>
      <c r="F18" s="3"/>
      <c r="G18" s="3"/>
    </row>
    <row r="19" spans="2:7" ht="15.75" customHeight="1" x14ac:dyDescent="0.2">
      <c r="B19" s="3" t="str">
        <f>Prices!B40:D40</f>
        <v>Implements</v>
      </c>
      <c r="C19" s="7" t="s">
        <v>17</v>
      </c>
      <c r="D19" s="7">
        <v>15</v>
      </c>
      <c r="E19" s="7">
        <v>0.15709999999999999</v>
      </c>
      <c r="F19" s="3">
        <f t="shared" ref="F19:F20" si="2">E19*D19</f>
        <v>2.3565</v>
      </c>
      <c r="G19" s="3"/>
    </row>
    <row r="20" spans="2:7" x14ac:dyDescent="0.25">
      <c r="B20" s="13" t="str">
        <f>Prices!A44</f>
        <v>Unallocated Labor</v>
      </c>
      <c r="C20" s="7" t="s">
        <v>17</v>
      </c>
      <c r="D20" s="7">
        <v>10.27</v>
      </c>
      <c r="E20" s="7">
        <v>0.54720000000000002</v>
      </c>
      <c r="F20" s="3">
        <f t="shared" si="2"/>
        <v>5.6197439999999999</v>
      </c>
      <c r="G20" s="3"/>
    </row>
    <row r="21" spans="2:7" x14ac:dyDescent="0.25">
      <c r="B21" s="4" t="s">
        <v>19</v>
      </c>
      <c r="C21" s="3"/>
      <c r="D21" s="3"/>
      <c r="E21" s="3"/>
      <c r="F21" s="3"/>
      <c r="G21" s="3"/>
    </row>
    <row r="22" spans="2:7" ht="15.75" customHeight="1" x14ac:dyDescent="0.2">
      <c r="B22" s="7" t="s">
        <v>20</v>
      </c>
      <c r="C22" s="7" t="s">
        <v>21</v>
      </c>
      <c r="D22" s="7">
        <v>2.5</v>
      </c>
      <c r="E22" s="7">
        <v>2.3658999999999999</v>
      </c>
      <c r="F22" s="3">
        <f>E22*D22</f>
        <v>5.9147499999999997</v>
      </c>
      <c r="G22" s="3"/>
    </row>
    <row r="23" spans="2:7" x14ac:dyDescent="0.25">
      <c r="B23" s="4" t="s">
        <v>22</v>
      </c>
      <c r="C23" s="3"/>
      <c r="D23" s="3"/>
      <c r="E23" s="3"/>
      <c r="F23" s="3"/>
      <c r="G23" s="3"/>
    </row>
    <row r="24" spans="2:7" ht="15.75" customHeight="1" x14ac:dyDescent="0.2">
      <c r="B24" s="7" t="s">
        <v>23</v>
      </c>
      <c r="C24" s="7" t="s">
        <v>24</v>
      </c>
      <c r="D24" s="7">
        <v>1.62</v>
      </c>
      <c r="E24" s="7">
        <v>1</v>
      </c>
      <c r="F24" s="3">
        <f t="shared" ref="F24:F26" si="3">E24*D24</f>
        <v>1.62</v>
      </c>
      <c r="G24" s="3"/>
    </row>
    <row r="25" spans="2:7" ht="15.75" customHeight="1" x14ac:dyDescent="0.2">
      <c r="B25" s="7" t="s">
        <v>20</v>
      </c>
      <c r="C25" s="7" t="s">
        <v>24</v>
      </c>
      <c r="D25" s="7">
        <v>0.62</v>
      </c>
      <c r="E25" s="7">
        <v>1</v>
      </c>
      <c r="F25" s="3">
        <f t="shared" si="3"/>
        <v>0.62</v>
      </c>
      <c r="G25" s="3"/>
    </row>
    <row r="26" spans="2:7" x14ac:dyDescent="0.25">
      <c r="B26" s="4" t="s">
        <v>25</v>
      </c>
      <c r="C26" s="7" t="s">
        <v>24</v>
      </c>
      <c r="D26" s="7">
        <v>6.79</v>
      </c>
      <c r="E26" s="7">
        <v>1</v>
      </c>
      <c r="F26" s="7">
        <f t="shared" si="3"/>
        <v>6.79</v>
      </c>
      <c r="G26" s="3"/>
    </row>
    <row r="27" spans="2:7" x14ac:dyDescent="0.25">
      <c r="B27" s="4" t="s">
        <v>26</v>
      </c>
      <c r="C27" s="3"/>
      <c r="D27" s="3"/>
      <c r="E27" s="3"/>
      <c r="F27" s="3"/>
      <c r="G27" s="3"/>
    </row>
    <row r="28" spans="2:7" ht="15.75" customHeight="1" x14ac:dyDescent="0.2">
      <c r="B28" s="7" t="s">
        <v>23</v>
      </c>
      <c r="C28" s="7" t="s">
        <v>24</v>
      </c>
      <c r="D28" s="7">
        <v>3.76</v>
      </c>
      <c r="E28" s="7">
        <v>1</v>
      </c>
      <c r="F28" s="3">
        <f t="shared" ref="F28:F29" si="4">E28*D28</f>
        <v>3.76</v>
      </c>
      <c r="G28" s="3"/>
    </row>
    <row r="29" spans="2:7" ht="15" x14ac:dyDescent="0.2">
      <c r="B29" s="7" t="s">
        <v>20</v>
      </c>
      <c r="C29" s="7" t="s">
        <v>24</v>
      </c>
      <c r="D29" s="7">
        <v>4.24</v>
      </c>
      <c r="E29" s="7">
        <v>1</v>
      </c>
      <c r="F29" s="3">
        <f t="shared" si="4"/>
        <v>4.24</v>
      </c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  <row r="32" spans="2:7" ht="15" x14ac:dyDescent="0.2">
      <c r="B32" s="3"/>
      <c r="C32" s="3"/>
      <c r="D32" s="3"/>
      <c r="E32" s="3"/>
      <c r="F32" s="3"/>
      <c r="G32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41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10</v>
      </c>
      <c r="C10" s="7" t="s">
        <v>11</v>
      </c>
      <c r="D10" s="7">
        <v>0.42</v>
      </c>
      <c r="E10" s="7">
        <v>15</v>
      </c>
      <c r="F10" s="3">
        <f t="shared" ref="F10:F12" si="1">E10*D10</f>
        <v>6.3</v>
      </c>
      <c r="G10" s="3"/>
    </row>
    <row r="11" spans="1:7" ht="15.75" customHeight="1" x14ac:dyDescent="0.2">
      <c r="B11" s="7" t="s">
        <v>12</v>
      </c>
      <c r="C11" s="7" t="s">
        <v>11</v>
      </c>
      <c r="D11" s="7">
        <v>2.0499999999999998</v>
      </c>
      <c r="E11" s="7">
        <v>6</v>
      </c>
      <c r="F11" s="3">
        <f t="shared" si="1"/>
        <v>12.299999999999999</v>
      </c>
      <c r="G11" s="3"/>
    </row>
    <row r="12" spans="1:7" ht="15.75" customHeight="1" x14ac:dyDescent="0.2">
      <c r="B12" s="7" t="s">
        <v>39</v>
      </c>
      <c r="C12" s="7" t="s">
        <v>11</v>
      </c>
      <c r="D12" s="7">
        <v>0.66</v>
      </c>
      <c r="E12" s="7">
        <v>12</v>
      </c>
      <c r="F12" s="7">
        <f t="shared" si="1"/>
        <v>7.92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0.43769999999999998</v>
      </c>
      <c r="F16" s="3">
        <f>E16*D16</f>
        <v>4.4951789999999994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0.15709999999999999</v>
      </c>
      <c r="F18" s="3">
        <f t="shared" ref="F18:F19" si="2">E18*D18</f>
        <v>2.3565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10.27</v>
      </c>
      <c r="E19" s="7">
        <v>0.54720000000000002</v>
      </c>
      <c r="F19" s="3">
        <f t="shared" si="2"/>
        <v>5.6197439999999999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2.3658999999999999</v>
      </c>
      <c r="F21" s="3">
        <f>E21*D21</f>
        <v>5.9147499999999997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1.62</v>
      </c>
      <c r="E23" s="7">
        <v>1</v>
      </c>
      <c r="F23" s="3">
        <f t="shared" ref="F23:F25" si="3">E23*D23</f>
        <v>1.62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0.62</v>
      </c>
      <c r="E24" s="7">
        <v>1</v>
      </c>
      <c r="F24" s="3">
        <f t="shared" si="3"/>
        <v>0.62</v>
      </c>
      <c r="G24" s="3"/>
    </row>
    <row r="25" spans="2:7" x14ac:dyDescent="0.25">
      <c r="B25" s="4" t="s">
        <v>25</v>
      </c>
      <c r="C25" s="7" t="s">
        <v>24</v>
      </c>
      <c r="D25" s="7">
        <v>6.24</v>
      </c>
      <c r="E25" s="7">
        <v>1</v>
      </c>
      <c r="F25" s="7">
        <f t="shared" si="3"/>
        <v>6.24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3.76</v>
      </c>
      <c r="E27" s="7">
        <v>1</v>
      </c>
      <c r="F27" s="3">
        <f t="shared" ref="F27:F28" si="4">E27*D27</f>
        <v>3.76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4.24</v>
      </c>
      <c r="E28" s="7">
        <v>1</v>
      </c>
      <c r="F28" s="3">
        <f t="shared" si="4"/>
        <v>4.24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41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15</v>
      </c>
      <c r="C10" s="7" t="s">
        <v>11</v>
      </c>
      <c r="D10" s="7">
        <v>0.26</v>
      </c>
      <c r="E10" s="7">
        <v>60</v>
      </c>
      <c r="F10" s="3">
        <f t="shared" ref="F10:F12" si="1">E10*D10</f>
        <v>15.600000000000001</v>
      </c>
      <c r="G10" s="3"/>
    </row>
    <row r="11" spans="1:7" ht="15.75" customHeight="1" x14ac:dyDescent="0.2">
      <c r="B11" s="7" t="s">
        <v>12</v>
      </c>
      <c r="C11" s="7" t="s">
        <v>11</v>
      </c>
      <c r="D11" s="7">
        <v>2.0499999999999998</v>
      </c>
      <c r="E11" s="7">
        <v>6</v>
      </c>
      <c r="F11" s="3">
        <f t="shared" si="1"/>
        <v>12.299999999999999</v>
      </c>
      <c r="G11" s="3"/>
    </row>
    <row r="12" spans="1:7" ht="15.75" customHeight="1" x14ac:dyDescent="0.2">
      <c r="B12" s="7" t="s">
        <v>39</v>
      </c>
      <c r="C12" s="7" t="s">
        <v>11</v>
      </c>
      <c r="D12" s="7">
        <v>0.66</v>
      </c>
      <c r="E12" s="7">
        <v>12</v>
      </c>
      <c r="F12" s="7">
        <f t="shared" si="1"/>
        <v>7.92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0.43769999999999998</v>
      </c>
      <c r="F16" s="3">
        <f>E16*D16</f>
        <v>4.4951789999999994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0.15709999999999999</v>
      </c>
      <c r="F18" s="3">
        <f t="shared" ref="F18:F19" si="2">E18*D18</f>
        <v>2.3565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10.27</v>
      </c>
      <c r="E19" s="7">
        <v>0.54720000000000002</v>
      </c>
      <c r="F19" s="3">
        <f t="shared" si="2"/>
        <v>5.6197439999999999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2.3658999999999999</v>
      </c>
      <c r="F21" s="3">
        <f>E21*D21</f>
        <v>5.9147499999999997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1.62</v>
      </c>
      <c r="E23" s="7">
        <v>1</v>
      </c>
      <c r="F23" s="3">
        <f t="shared" ref="F23:F25" si="3">E23*D23</f>
        <v>1.62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0.62</v>
      </c>
      <c r="E24" s="7">
        <v>1</v>
      </c>
      <c r="F24" s="3">
        <f t="shared" si="3"/>
        <v>0.62</v>
      </c>
      <c r="G24" s="3"/>
    </row>
    <row r="25" spans="2:7" x14ac:dyDescent="0.25">
      <c r="B25" s="4" t="s">
        <v>25</v>
      </c>
      <c r="C25" s="7" t="s">
        <v>24</v>
      </c>
      <c r="D25" s="7">
        <v>6.57</v>
      </c>
      <c r="E25" s="7">
        <v>1</v>
      </c>
      <c r="F25" s="7">
        <f t="shared" si="3"/>
        <v>6.57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3.76</v>
      </c>
      <c r="E27" s="7">
        <v>1</v>
      </c>
      <c r="F27" s="3">
        <f t="shared" ref="F27:F28" si="4">E27*D27</f>
        <v>3.76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4.24</v>
      </c>
      <c r="E28" s="7">
        <v>1</v>
      </c>
      <c r="F28" s="3">
        <f t="shared" si="4"/>
        <v>4.24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41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37</v>
      </c>
      <c r="C10" s="7" t="s">
        <v>11</v>
      </c>
      <c r="D10" s="7">
        <v>0.28000000000000003</v>
      </c>
      <c r="E10" s="7">
        <v>60</v>
      </c>
      <c r="F10" s="3">
        <f t="shared" ref="F10:F12" si="1">E10*D10</f>
        <v>16.8</v>
      </c>
      <c r="G10" s="3"/>
    </row>
    <row r="11" spans="1:7" ht="15.75" customHeight="1" x14ac:dyDescent="0.2">
      <c r="B11" s="7" t="s">
        <v>12</v>
      </c>
      <c r="C11" s="7" t="s">
        <v>11</v>
      </c>
      <c r="D11" s="7">
        <v>2.0499999999999998</v>
      </c>
      <c r="E11" s="7">
        <v>8</v>
      </c>
      <c r="F11" s="3">
        <f t="shared" si="1"/>
        <v>16.399999999999999</v>
      </c>
      <c r="G11" s="3"/>
    </row>
    <row r="12" spans="1:7" ht="15.75" customHeight="1" x14ac:dyDescent="0.2">
      <c r="B12" s="7" t="s">
        <v>10</v>
      </c>
      <c r="C12" s="7" t="s">
        <v>11</v>
      </c>
      <c r="D12" s="7">
        <v>0.42</v>
      </c>
      <c r="E12" s="7">
        <v>15</v>
      </c>
      <c r="F12" s="7">
        <f t="shared" si="1"/>
        <v>6.3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0.43769999999999998</v>
      </c>
      <c r="F16" s="3">
        <f>E16*D16</f>
        <v>4.4951789999999994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0.15709999999999999</v>
      </c>
      <c r="F18" s="3">
        <f t="shared" ref="F18:F19" si="2">E18*D18</f>
        <v>2.3565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10.27</v>
      </c>
      <c r="E19" s="7">
        <v>0.54720000000000002</v>
      </c>
      <c r="F19" s="3">
        <f t="shared" si="2"/>
        <v>5.6197439999999999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2.3658999999999999</v>
      </c>
      <c r="F21" s="3">
        <f>E21*D21</f>
        <v>5.9147499999999997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1.62</v>
      </c>
      <c r="E23" s="7">
        <v>1</v>
      </c>
      <c r="F23" s="3">
        <f t="shared" ref="F23:F25" si="3">E23*D23</f>
        <v>1.62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0.62</v>
      </c>
      <c r="E24" s="7">
        <v>1</v>
      </c>
      <c r="F24" s="3">
        <f t="shared" si="3"/>
        <v>0.62</v>
      </c>
      <c r="G24" s="3"/>
    </row>
    <row r="25" spans="2:7" x14ac:dyDescent="0.25">
      <c r="B25" s="4" t="s">
        <v>25</v>
      </c>
      <c r="C25" s="7" t="s">
        <v>24</v>
      </c>
      <c r="D25" s="7">
        <v>6.69</v>
      </c>
      <c r="E25" s="7">
        <v>1</v>
      </c>
      <c r="F25" s="7">
        <f t="shared" si="3"/>
        <v>6.69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3.76</v>
      </c>
      <c r="E27" s="7">
        <v>1</v>
      </c>
      <c r="F27" s="3">
        <f t="shared" ref="F27:F28" si="4">E27*D27</f>
        <v>3.76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4.24</v>
      </c>
      <c r="E28" s="7">
        <v>1</v>
      </c>
      <c r="F28" s="3">
        <f t="shared" si="4"/>
        <v>4.24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41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9</v>
      </c>
      <c r="C10" s="7" t="s">
        <v>11</v>
      </c>
      <c r="D10" s="7">
        <v>0.28000000000000003</v>
      </c>
      <c r="E10" s="7">
        <v>60</v>
      </c>
      <c r="F10" s="3">
        <f t="shared" ref="F10:F12" si="1">E10*D10</f>
        <v>16.8</v>
      </c>
      <c r="G10" s="3"/>
    </row>
    <row r="11" spans="1:7" ht="15.75" customHeight="1" x14ac:dyDescent="0.2">
      <c r="B11" s="7" t="s">
        <v>12</v>
      </c>
      <c r="C11" s="7" t="s">
        <v>11</v>
      </c>
      <c r="D11" s="7">
        <v>2.0499999999999998</v>
      </c>
      <c r="E11" s="7">
        <v>8</v>
      </c>
      <c r="F11" s="3">
        <f t="shared" si="1"/>
        <v>16.399999999999999</v>
      </c>
      <c r="G11" s="3"/>
    </row>
    <row r="12" spans="1:7" ht="15.75" customHeight="1" x14ac:dyDescent="0.2">
      <c r="B12" s="7" t="s">
        <v>10</v>
      </c>
      <c r="C12" s="7" t="s">
        <v>11</v>
      </c>
      <c r="D12" s="7">
        <v>0.42</v>
      </c>
      <c r="E12" s="7">
        <v>15</v>
      </c>
      <c r="F12" s="7">
        <f t="shared" si="1"/>
        <v>6.3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0.43769999999999998</v>
      </c>
      <c r="F16" s="3">
        <f>E16*D16</f>
        <v>4.4951789999999994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0.15709999999999999</v>
      </c>
      <c r="F18" s="3">
        <f t="shared" ref="F18:F19" si="2">E18*D18</f>
        <v>2.3565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10.27</v>
      </c>
      <c r="E19" s="7">
        <v>0.54720000000000002</v>
      </c>
      <c r="F19" s="3">
        <f t="shared" si="2"/>
        <v>5.6197439999999999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2.3658999999999999</v>
      </c>
      <c r="F21" s="3">
        <f>E21*D21</f>
        <v>5.9147499999999997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1.62</v>
      </c>
      <c r="E23" s="7">
        <v>1</v>
      </c>
      <c r="F23" s="3">
        <f t="shared" ref="F23:F25" si="3">E23*D23</f>
        <v>1.62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0.62</v>
      </c>
      <c r="E24" s="7">
        <v>1</v>
      </c>
      <c r="F24" s="3">
        <f t="shared" si="3"/>
        <v>0.62</v>
      </c>
      <c r="G24" s="3"/>
    </row>
    <row r="25" spans="2:7" x14ac:dyDescent="0.25">
      <c r="B25" s="4" t="s">
        <v>25</v>
      </c>
      <c r="C25" s="7" t="s">
        <v>24</v>
      </c>
      <c r="D25" s="7">
        <v>6.69</v>
      </c>
      <c r="E25" s="7">
        <v>1</v>
      </c>
      <c r="F25" s="7">
        <f t="shared" si="3"/>
        <v>6.69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3.76</v>
      </c>
      <c r="E27" s="7">
        <v>1</v>
      </c>
      <c r="F27" s="3">
        <f t="shared" ref="F27:F28" si="4">E27*D27</f>
        <v>3.76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4.24</v>
      </c>
      <c r="E28" s="7">
        <v>1</v>
      </c>
      <c r="F28" s="3">
        <f t="shared" si="4"/>
        <v>4.24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41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15</v>
      </c>
      <c r="C10" s="7" t="s">
        <v>11</v>
      </c>
      <c r="D10" s="7">
        <v>0.26</v>
      </c>
      <c r="E10" s="7">
        <v>60</v>
      </c>
      <c r="F10" s="3">
        <f t="shared" ref="F10:F12" si="1">E10*D10</f>
        <v>15.600000000000001</v>
      </c>
      <c r="G10" s="3"/>
    </row>
    <row r="11" spans="1:7" ht="15.75" customHeight="1" x14ac:dyDescent="0.2">
      <c r="B11" s="7" t="s">
        <v>12</v>
      </c>
      <c r="C11" s="7" t="s">
        <v>11</v>
      </c>
      <c r="D11" s="7">
        <v>2.0499999999999998</v>
      </c>
      <c r="E11" s="7">
        <v>8</v>
      </c>
      <c r="F11" s="3">
        <f t="shared" si="1"/>
        <v>16.399999999999999</v>
      </c>
      <c r="G11" s="3"/>
    </row>
    <row r="12" spans="1:7" ht="15.75" customHeight="1" x14ac:dyDescent="0.2">
      <c r="B12" s="7" t="s">
        <v>10</v>
      </c>
      <c r="C12" s="7" t="s">
        <v>11</v>
      </c>
      <c r="D12" s="7">
        <v>0.42</v>
      </c>
      <c r="E12" s="7">
        <v>15</v>
      </c>
      <c r="F12" s="7">
        <f t="shared" si="1"/>
        <v>6.3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0.43769999999999998</v>
      </c>
      <c r="F16" s="3">
        <f>E16*D16</f>
        <v>4.4951789999999994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0.15709999999999999</v>
      </c>
      <c r="F18" s="3">
        <f t="shared" ref="F18:F19" si="2">E18*D18</f>
        <v>2.3565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10.27</v>
      </c>
      <c r="E19" s="7">
        <v>0.54720000000000002</v>
      </c>
      <c r="F19" s="3">
        <f t="shared" si="2"/>
        <v>5.6197439999999999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2.3658999999999999</v>
      </c>
      <c r="F21" s="3">
        <f>E21*D21</f>
        <v>5.9147499999999997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1.62</v>
      </c>
      <c r="E23" s="7">
        <v>1</v>
      </c>
      <c r="F23" s="3">
        <f t="shared" ref="F23:F25" si="3">E23*D23</f>
        <v>1.62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0.62</v>
      </c>
      <c r="E24" s="7">
        <v>1</v>
      </c>
      <c r="F24" s="3">
        <f t="shared" si="3"/>
        <v>0.62</v>
      </c>
      <c r="G24" s="3"/>
    </row>
    <row r="25" spans="2:7" x14ac:dyDescent="0.25">
      <c r="B25" s="4" t="s">
        <v>25</v>
      </c>
      <c r="C25" s="7" t="s">
        <v>24</v>
      </c>
      <c r="D25" s="7">
        <v>6.65</v>
      </c>
      <c r="E25" s="7">
        <v>1</v>
      </c>
      <c r="F25" s="7">
        <f t="shared" si="3"/>
        <v>6.65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3.76</v>
      </c>
      <c r="E27" s="7">
        <v>1</v>
      </c>
      <c r="F27" s="3">
        <f t="shared" ref="F27:F28" si="4">E27*D27</f>
        <v>3.76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4.24</v>
      </c>
      <c r="E28" s="7">
        <v>1</v>
      </c>
      <c r="F28" s="3">
        <f t="shared" si="4"/>
        <v>4.24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x14ac:dyDescent="0.25">
      <c r="A1" s="1"/>
      <c r="B1" s="5" t="s">
        <v>42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6">
        <f>Prices!D2</f>
        <v>50</v>
      </c>
      <c r="E5" s="18">
        <v>0.75</v>
      </c>
      <c r="F5" s="6">
        <f t="shared" ref="F5:F8" si="0">E5*D5</f>
        <v>37.5</v>
      </c>
      <c r="G5" s="6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6">
        <f>Prices!D3</f>
        <v>14</v>
      </c>
      <c r="E6" s="18">
        <v>0.9</v>
      </c>
      <c r="F6" s="6">
        <f t="shared" si="0"/>
        <v>12.6</v>
      </c>
      <c r="G6" s="6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6">
        <f>Prices!D4</f>
        <v>22</v>
      </c>
      <c r="E7" s="18">
        <v>1.1000000000000001</v>
      </c>
      <c r="F7" s="6">
        <f t="shared" si="0"/>
        <v>24.200000000000003</v>
      </c>
      <c r="G7" s="6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6">
        <f>Prices!D5</f>
        <v>16.25</v>
      </c>
      <c r="E8" s="18">
        <v>0.85</v>
      </c>
      <c r="F8" s="6">
        <f t="shared" si="0"/>
        <v>13.8125</v>
      </c>
      <c r="G8" s="6"/>
    </row>
    <row r="9" spans="1:7" x14ac:dyDescent="0.25">
      <c r="B9" s="4" t="s">
        <v>8</v>
      </c>
      <c r="C9" s="3"/>
      <c r="D9" s="6"/>
      <c r="E9" s="17"/>
      <c r="F9" s="6"/>
      <c r="G9" s="6"/>
    </row>
    <row r="10" spans="1:7" ht="15.75" customHeight="1" x14ac:dyDescent="0.2">
      <c r="B10" s="7" t="s">
        <v>12</v>
      </c>
      <c r="C10" s="7" t="s">
        <v>11</v>
      </c>
      <c r="D10" s="19">
        <v>2.0499999999999998</v>
      </c>
      <c r="E10" s="18">
        <v>8</v>
      </c>
      <c r="F10" s="6">
        <f t="shared" ref="F10:F11" si="1">E10*D10</f>
        <v>16.399999999999999</v>
      </c>
      <c r="G10" s="6"/>
    </row>
    <row r="11" spans="1:7" ht="15.75" customHeight="1" x14ac:dyDescent="0.2">
      <c r="B11" s="7" t="s">
        <v>10</v>
      </c>
      <c r="C11" s="7" t="s">
        <v>11</v>
      </c>
      <c r="D11" s="19">
        <v>0.65</v>
      </c>
      <c r="E11" s="18">
        <v>20</v>
      </c>
      <c r="F11" s="19">
        <f t="shared" si="1"/>
        <v>13</v>
      </c>
      <c r="G11" s="6"/>
    </row>
    <row r="12" spans="1:7" x14ac:dyDescent="0.25">
      <c r="B12" s="4" t="s">
        <v>13</v>
      </c>
      <c r="C12" s="3"/>
      <c r="D12" s="6"/>
      <c r="E12" s="17"/>
      <c r="F12" s="6"/>
      <c r="G12" s="6"/>
    </row>
    <row r="13" spans="1:7" ht="15.75" customHeight="1" x14ac:dyDescent="0.2">
      <c r="B13" s="7" t="str">
        <f>Prices!B23:D23</f>
        <v>Custom Spread (Truck)</v>
      </c>
      <c r="C13" s="7" t="s">
        <v>14</v>
      </c>
      <c r="D13" s="19">
        <v>7</v>
      </c>
      <c r="E13" s="18">
        <v>2</v>
      </c>
      <c r="F13" s="6">
        <f>E13*D13</f>
        <v>14</v>
      </c>
      <c r="G13" s="6"/>
    </row>
    <row r="14" spans="1:7" x14ac:dyDescent="0.25">
      <c r="B14" s="4" t="s">
        <v>16</v>
      </c>
      <c r="C14" s="3"/>
      <c r="D14" s="6"/>
      <c r="E14" s="17"/>
      <c r="F14" s="6"/>
      <c r="G14" s="6"/>
    </row>
    <row r="15" spans="1:7" ht="15.75" customHeight="1" x14ac:dyDescent="0.2">
      <c r="B15" s="3" t="str">
        <f>Prices!B35:D35</f>
        <v>Tractors</v>
      </c>
      <c r="C15" s="12" t="s">
        <v>17</v>
      </c>
      <c r="D15" s="20">
        <v>10.27</v>
      </c>
      <c r="E15" s="21">
        <v>0.43769999999999998</v>
      </c>
      <c r="F15" s="6">
        <f>E15*D15</f>
        <v>4.4951789999999994</v>
      </c>
      <c r="G15" s="6"/>
    </row>
    <row r="16" spans="1:7" x14ac:dyDescent="0.25">
      <c r="B16" s="4" t="s">
        <v>18</v>
      </c>
      <c r="C16" s="3"/>
      <c r="D16" s="6"/>
      <c r="E16" s="17"/>
      <c r="F16" s="6"/>
      <c r="G16" s="6"/>
    </row>
    <row r="17" spans="2:8" ht="15.75" customHeight="1" x14ac:dyDescent="0.2">
      <c r="B17" s="3" t="str">
        <f>Prices!B40:D40</f>
        <v>Implements</v>
      </c>
      <c r="C17" s="7" t="s">
        <v>17</v>
      </c>
      <c r="D17" s="19">
        <v>15</v>
      </c>
      <c r="E17" s="18">
        <v>0.15709999999999999</v>
      </c>
      <c r="F17" s="6">
        <f t="shared" ref="F17:F18" si="2">E17*D17</f>
        <v>2.3565</v>
      </c>
      <c r="G17" s="6"/>
    </row>
    <row r="18" spans="2:8" x14ac:dyDescent="0.25">
      <c r="B18" s="13" t="str">
        <f>Prices!A44</f>
        <v>Unallocated Labor</v>
      </c>
      <c r="C18" s="7" t="s">
        <v>17</v>
      </c>
      <c r="D18" s="19">
        <v>10.27</v>
      </c>
      <c r="E18" s="18">
        <v>0.54720000000000002</v>
      </c>
      <c r="F18" s="6">
        <f t="shared" si="2"/>
        <v>5.6197439999999999</v>
      </c>
      <c r="G18" s="6"/>
    </row>
    <row r="19" spans="2:8" x14ac:dyDescent="0.25">
      <c r="B19" s="4" t="s">
        <v>19</v>
      </c>
      <c r="C19" s="3"/>
      <c r="D19" s="6"/>
      <c r="E19" s="17"/>
      <c r="F19" s="6"/>
      <c r="G19" s="6"/>
    </row>
    <row r="20" spans="2:8" ht="15.75" customHeight="1" x14ac:dyDescent="0.2">
      <c r="B20" s="7" t="s">
        <v>20</v>
      </c>
      <c r="C20" s="7" t="s">
        <v>21</v>
      </c>
      <c r="D20" s="19">
        <v>2.5</v>
      </c>
      <c r="E20" s="18">
        <v>2.3658999999999999</v>
      </c>
      <c r="F20" s="6">
        <f>E20*D20</f>
        <v>5.9147499999999997</v>
      </c>
      <c r="G20" s="6"/>
    </row>
    <row r="21" spans="2:8" x14ac:dyDescent="0.25">
      <c r="B21" s="4" t="s">
        <v>22</v>
      </c>
      <c r="C21" s="3"/>
      <c r="D21" s="6"/>
      <c r="E21" s="17"/>
      <c r="F21" s="6"/>
      <c r="G21" s="6"/>
    </row>
    <row r="22" spans="2:8" ht="15.75" customHeight="1" x14ac:dyDescent="0.2">
      <c r="B22" s="7" t="s">
        <v>23</v>
      </c>
      <c r="C22" s="7" t="s">
        <v>24</v>
      </c>
      <c r="D22" s="19">
        <v>1.62</v>
      </c>
      <c r="E22" s="18">
        <v>1</v>
      </c>
      <c r="F22" s="6">
        <f t="shared" ref="F22:F24" si="3">E22*D22</f>
        <v>1.62</v>
      </c>
      <c r="G22" s="6"/>
    </row>
    <row r="23" spans="2:8" ht="15.75" customHeight="1" x14ac:dyDescent="0.2">
      <c r="B23" s="7" t="s">
        <v>20</v>
      </c>
      <c r="C23" s="7" t="s">
        <v>24</v>
      </c>
      <c r="D23" s="19">
        <v>0.62</v>
      </c>
      <c r="E23" s="18">
        <v>1</v>
      </c>
      <c r="F23" s="6">
        <f t="shared" si="3"/>
        <v>0.62</v>
      </c>
      <c r="G23" s="6"/>
    </row>
    <row r="24" spans="2:8" x14ac:dyDescent="0.25">
      <c r="B24" s="4" t="s">
        <v>25</v>
      </c>
      <c r="C24" s="7" t="s">
        <v>24</v>
      </c>
      <c r="D24" s="19">
        <v>6.07</v>
      </c>
      <c r="E24" s="18">
        <v>1</v>
      </c>
      <c r="F24" s="19">
        <f t="shared" si="3"/>
        <v>6.07</v>
      </c>
      <c r="G24" s="6"/>
    </row>
    <row r="25" spans="2:8" x14ac:dyDescent="0.25">
      <c r="B25" s="4" t="s">
        <v>26</v>
      </c>
      <c r="C25" s="3"/>
      <c r="D25" s="6"/>
      <c r="E25" s="17"/>
      <c r="F25" s="6"/>
      <c r="G25" s="6"/>
    </row>
    <row r="26" spans="2:8" ht="15.75" customHeight="1" x14ac:dyDescent="0.2">
      <c r="B26" s="7" t="s">
        <v>23</v>
      </c>
      <c r="C26" s="7" t="s">
        <v>24</v>
      </c>
      <c r="D26" s="19">
        <v>3.76</v>
      </c>
      <c r="E26" s="18">
        <v>1</v>
      </c>
      <c r="F26" s="6">
        <f t="shared" ref="F26:F27" si="4">E26*D26</f>
        <v>3.76</v>
      </c>
      <c r="G26" s="6"/>
    </row>
    <row r="27" spans="2:8" ht="15.75" customHeight="1" x14ac:dyDescent="0.2">
      <c r="B27" s="7" t="s">
        <v>20</v>
      </c>
      <c r="C27" s="7" t="s">
        <v>24</v>
      </c>
      <c r="D27" s="19">
        <v>4.24</v>
      </c>
      <c r="E27" s="18">
        <v>1</v>
      </c>
      <c r="F27" s="6">
        <f t="shared" si="4"/>
        <v>4.24</v>
      </c>
      <c r="G27" s="6"/>
    </row>
    <row r="28" spans="2:8" ht="15.75" customHeight="1" x14ac:dyDescent="0.2">
      <c r="B28" s="3"/>
      <c r="C28" s="3"/>
      <c r="D28" s="17"/>
      <c r="E28" s="17"/>
      <c r="F28" s="6"/>
      <c r="G28" s="6"/>
    </row>
    <row r="29" spans="2:8" ht="15" x14ac:dyDescent="0.2">
      <c r="B29" s="7" t="s">
        <v>27</v>
      </c>
      <c r="C29" s="3"/>
      <c r="D29" s="17"/>
      <c r="E29" s="17"/>
      <c r="F29" s="6">
        <f t="shared" ref="F29:G29" si="5">SUM(F5:F23)</f>
        <v>152.13867300000004</v>
      </c>
      <c r="G29" s="6">
        <f t="shared" si="5"/>
        <v>0</v>
      </c>
      <c r="H29" s="6"/>
    </row>
    <row r="30" spans="2:8" ht="15" x14ac:dyDescent="0.2">
      <c r="B30" s="7" t="s">
        <v>28</v>
      </c>
      <c r="C30" s="3"/>
      <c r="D30" s="17"/>
      <c r="E30" s="17"/>
      <c r="F30" s="6">
        <f t="shared" ref="F30:G30" si="6">SUM(F24:F27)</f>
        <v>14.07</v>
      </c>
      <c r="G30" s="6">
        <f t="shared" si="6"/>
        <v>0</v>
      </c>
      <c r="H30" s="6"/>
    </row>
    <row r="31" spans="2:8" ht="15" x14ac:dyDescent="0.2">
      <c r="B31" s="7" t="s">
        <v>34</v>
      </c>
      <c r="C31" s="3"/>
      <c r="D31" s="17"/>
      <c r="E31" s="17"/>
      <c r="F31" s="6">
        <f t="shared" ref="F31:G31" si="7">F29+F30</f>
        <v>166.20867300000003</v>
      </c>
      <c r="G31" s="6">
        <f t="shared" si="7"/>
        <v>0</v>
      </c>
      <c r="H31" s="6"/>
    </row>
    <row r="32" spans="2:8" ht="15" x14ac:dyDescent="0.2">
      <c r="B32" s="3"/>
      <c r="C32" s="3"/>
      <c r="D32" s="17"/>
      <c r="E32" s="17"/>
      <c r="F32" s="17"/>
      <c r="G32" s="17"/>
    </row>
    <row r="33" spans="2:7" ht="15" x14ac:dyDescent="0.2">
      <c r="B33" s="3"/>
      <c r="C33" s="3"/>
      <c r="D33" s="17"/>
      <c r="E33" s="17"/>
      <c r="F33" s="17"/>
      <c r="G33" s="17"/>
    </row>
    <row r="34" spans="2:7" ht="15" x14ac:dyDescent="0.2">
      <c r="B34" s="3"/>
      <c r="C34" s="3"/>
      <c r="D34" s="17"/>
      <c r="E34" s="17"/>
      <c r="F34" s="17"/>
      <c r="G34" s="17"/>
    </row>
    <row r="35" spans="2:7" ht="15" x14ac:dyDescent="0.2">
      <c r="B35" s="3"/>
      <c r="C35" s="3"/>
      <c r="D35" s="17"/>
      <c r="E35" s="17"/>
      <c r="F35" s="17"/>
      <c r="G35" s="17"/>
    </row>
    <row r="36" spans="2:7" ht="15" x14ac:dyDescent="0.2">
      <c r="B36" s="3"/>
      <c r="C36" s="3"/>
      <c r="D36" s="17"/>
      <c r="E36" s="17"/>
      <c r="F36" s="17"/>
      <c r="G36" s="17"/>
    </row>
    <row r="37" spans="2:7" ht="15" x14ac:dyDescent="0.2">
      <c r="B37" s="3"/>
      <c r="C37" s="3"/>
      <c r="D37" s="17"/>
      <c r="E37" s="17"/>
      <c r="F37" s="17"/>
      <c r="G37" s="17"/>
    </row>
    <row r="38" spans="2:7" ht="15" x14ac:dyDescent="0.2">
      <c r="B38" s="3"/>
      <c r="C38" s="3"/>
      <c r="D38" s="17"/>
      <c r="E38" s="17"/>
      <c r="F38" s="17"/>
      <c r="G38" s="17"/>
    </row>
    <row r="39" spans="2:7" ht="15" x14ac:dyDescent="0.2">
      <c r="D39" s="17"/>
      <c r="E39" s="17"/>
      <c r="F39" s="17"/>
      <c r="G39" s="17"/>
    </row>
    <row r="40" spans="2:7" ht="15" x14ac:dyDescent="0.2">
      <c r="D40" s="17"/>
      <c r="E40" s="17"/>
      <c r="F40" s="17"/>
      <c r="G40" s="17"/>
    </row>
    <row r="41" spans="2:7" ht="15" x14ac:dyDescent="0.2">
      <c r="D41" s="17"/>
      <c r="E41" s="17"/>
      <c r="F41" s="17"/>
      <c r="G41" s="1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2:7" x14ac:dyDescent="0.25">
      <c r="B1" s="5" t="s">
        <v>43</v>
      </c>
    </row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5.75" customHeight="1" x14ac:dyDescent="0.2">
      <c r="C3" s="3"/>
      <c r="D3" s="3"/>
      <c r="E3" s="3"/>
      <c r="F3" s="3"/>
      <c r="G3" s="3"/>
    </row>
    <row r="4" spans="2:7" x14ac:dyDescent="0.25">
      <c r="B4" s="4" t="s">
        <v>6</v>
      </c>
      <c r="C4" s="3"/>
      <c r="D4" s="3"/>
      <c r="E4" s="3"/>
      <c r="F4" s="3"/>
      <c r="G4" s="3"/>
    </row>
    <row r="5" spans="2:7" ht="15.75" customHeight="1" x14ac:dyDescent="0.2">
      <c r="B5" s="3" t="str">
        <f>Prices!B2</f>
        <v>Lime (Spread)</v>
      </c>
      <c r="C5" s="3" t="str">
        <f>Prices!C2</f>
        <v>ton</v>
      </c>
      <c r="D5" s="6">
        <f>Prices!D2</f>
        <v>50</v>
      </c>
      <c r="E5" s="18">
        <v>0.75</v>
      </c>
      <c r="F5" s="6">
        <f t="shared" ref="F5:F8" si="0">E5*D5</f>
        <v>37.5</v>
      </c>
      <c r="G5" s="6"/>
    </row>
    <row r="6" spans="2:7" ht="15.75" customHeight="1" x14ac:dyDescent="0.2">
      <c r="B6" s="3" t="str">
        <f>Prices!B3</f>
        <v>Amm Nitrate (34-0-0)</v>
      </c>
      <c r="C6" s="3" t="str">
        <f>Prices!C3</f>
        <v>cwt</v>
      </c>
      <c r="D6" s="6">
        <f>Prices!D3</f>
        <v>14</v>
      </c>
      <c r="E6" s="18">
        <v>1.9</v>
      </c>
      <c r="F6" s="6">
        <f t="shared" si="0"/>
        <v>26.599999999999998</v>
      </c>
      <c r="G6" s="6"/>
    </row>
    <row r="7" spans="2:7" ht="15.75" customHeight="1" x14ac:dyDescent="0.2">
      <c r="B7" s="3" t="str">
        <f>Prices!B4</f>
        <v>Phosphate (18-46-0)</v>
      </c>
      <c r="C7" s="3" t="str">
        <f>Prices!C4</f>
        <v>cwt</v>
      </c>
      <c r="D7" s="6">
        <f>Prices!D4</f>
        <v>22</v>
      </c>
      <c r="E7" s="18">
        <v>1.1000000000000001</v>
      </c>
      <c r="F7" s="6">
        <f t="shared" si="0"/>
        <v>24.200000000000003</v>
      </c>
      <c r="G7" s="6"/>
    </row>
    <row r="8" spans="2:7" ht="15.75" customHeight="1" x14ac:dyDescent="0.2">
      <c r="B8" s="3" t="str">
        <f>Prices!B5</f>
        <v>Potash (0-0-60)</v>
      </c>
      <c r="C8" s="3" t="str">
        <f>Prices!C5</f>
        <v>cwt</v>
      </c>
      <c r="D8" s="6">
        <f>Prices!D5</f>
        <v>16.25</v>
      </c>
      <c r="E8" s="18">
        <v>0.85</v>
      </c>
      <c r="F8" s="6">
        <f t="shared" si="0"/>
        <v>13.8125</v>
      </c>
      <c r="G8" s="6"/>
    </row>
    <row r="9" spans="2:7" x14ac:dyDescent="0.25">
      <c r="B9" s="4" t="s">
        <v>8</v>
      </c>
      <c r="C9" s="3"/>
      <c r="D9" s="6"/>
      <c r="E9" s="17"/>
      <c r="F9" s="6"/>
      <c r="G9" s="6"/>
    </row>
    <row r="10" spans="2:7" ht="15.75" customHeight="1" x14ac:dyDescent="0.2">
      <c r="B10" s="7" t="s">
        <v>10</v>
      </c>
      <c r="C10" s="7" t="s">
        <v>11</v>
      </c>
      <c r="D10" s="19">
        <v>0.65</v>
      </c>
      <c r="E10" s="18">
        <v>20</v>
      </c>
      <c r="F10" s="6">
        <f t="shared" ref="F10:F11" si="1">E10*D10</f>
        <v>13</v>
      </c>
      <c r="G10" s="6"/>
    </row>
    <row r="11" spans="2:7" ht="15.75" customHeight="1" x14ac:dyDescent="0.2">
      <c r="B11" s="7" t="s">
        <v>12</v>
      </c>
      <c r="C11" s="7" t="s">
        <v>11</v>
      </c>
      <c r="D11" s="19">
        <v>2.0499999999999998</v>
      </c>
      <c r="E11" s="18">
        <v>8</v>
      </c>
      <c r="F11" s="6">
        <f t="shared" si="1"/>
        <v>16.399999999999999</v>
      </c>
      <c r="G11" s="6"/>
    </row>
    <row r="12" spans="2:7" x14ac:dyDescent="0.25">
      <c r="B12" s="4" t="s">
        <v>13</v>
      </c>
      <c r="C12" s="3"/>
      <c r="D12" s="6"/>
      <c r="E12" s="17"/>
      <c r="F12" s="6"/>
      <c r="G12" s="6"/>
    </row>
    <row r="13" spans="2:7" ht="15.75" customHeight="1" x14ac:dyDescent="0.2">
      <c r="B13" s="7" t="str">
        <f>Prices!B23:D23</f>
        <v>Custom Spread (Truck)</v>
      </c>
      <c r="C13" s="7" t="s">
        <v>14</v>
      </c>
      <c r="D13" s="19">
        <v>7</v>
      </c>
      <c r="E13" s="18">
        <v>2</v>
      </c>
      <c r="F13" s="6">
        <f>E13*D13</f>
        <v>14</v>
      </c>
      <c r="G13" s="6"/>
    </row>
    <row r="14" spans="2:7" x14ac:dyDescent="0.25">
      <c r="B14" s="4" t="s">
        <v>16</v>
      </c>
      <c r="C14" s="3"/>
      <c r="D14" s="6"/>
      <c r="E14" s="17"/>
      <c r="F14" s="6"/>
      <c r="G14" s="6"/>
    </row>
    <row r="15" spans="2:7" ht="15.75" customHeight="1" x14ac:dyDescent="0.2">
      <c r="B15" s="3" t="str">
        <f>Prices!B35:D35</f>
        <v>Tractors</v>
      </c>
      <c r="C15" s="12" t="s">
        <v>17</v>
      </c>
      <c r="D15" s="20">
        <v>10.27</v>
      </c>
      <c r="E15" s="21">
        <v>0.3044</v>
      </c>
      <c r="F15" s="6">
        <f>E15*D15</f>
        <v>3.126188</v>
      </c>
      <c r="G15" s="6"/>
    </row>
    <row r="16" spans="2:7" x14ac:dyDescent="0.25">
      <c r="B16" s="4" t="s">
        <v>18</v>
      </c>
      <c r="C16" s="3"/>
      <c r="D16" s="6"/>
      <c r="E16" s="17"/>
      <c r="F16" s="6"/>
      <c r="G16" s="6"/>
    </row>
    <row r="17" spans="2:7" ht="15.75" customHeight="1" x14ac:dyDescent="0.2">
      <c r="B17" s="3" t="str">
        <f>Prices!B40:D40</f>
        <v>Implements</v>
      </c>
      <c r="C17" s="7" t="s">
        <v>17</v>
      </c>
      <c r="D17" s="19">
        <v>15</v>
      </c>
      <c r="E17" s="18">
        <v>0.15709999999999999</v>
      </c>
      <c r="F17" s="6">
        <f t="shared" ref="F17:F18" si="2">E17*D17</f>
        <v>2.3565</v>
      </c>
      <c r="G17" s="6"/>
    </row>
    <row r="18" spans="2:7" x14ac:dyDescent="0.25">
      <c r="B18" s="13" t="str">
        <f>Prices!A44</f>
        <v>Unallocated Labor</v>
      </c>
      <c r="C18" s="7" t="s">
        <v>17</v>
      </c>
      <c r="D18" s="19">
        <v>10.27</v>
      </c>
      <c r="E18" s="18">
        <v>0.3805</v>
      </c>
      <c r="F18" s="6">
        <f t="shared" si="2"/>
        <v>3.9077349999999997</v>
      </c>
      <c r="G18" s="6"/>
    </row>
    <row r="19" spans="2:7" x14ac:dyDescent="0.25">
      <c r="B19" s="4" t="s">
        <v>19</v>
      </c>
      <c r="C19" s="3"/>
      <c r="D19" s="6"/>
      <c r="E19" s="17"/>
      <c r="F19" s="6"/>
      <c r="G19" s="6"/>
    </row>
    <row r="20" spans="2:7" ht="15.75" customHeight="1" x14ac:dyDescent="0.2">
      <c r="B20" s="7" t="s">
        <v>20</v>
      </c>
      <c r="C20" s="7" t="s">
        <v>21</v>
      </c>
      <c r="D20" s="19">
        <v>2.5</v>
      </c>
      <c r="E20" s="18">
        <v>1.4178999999999999</v>
      </c>
      <c r="F20" s="6">
        <f>E20*D20</f>
        <v>3.5447499999999996</v>
      </c>
      <c r="G20" s="6"/>
    </row>
    <row r="21" spans="2:7" x14ac:dyDescent="0.25">
      <c r="B21" s="4" t="s">
        <v>22</v>
      </c>
      <c r="C21" s="3"/>
      <c r="D21" s="6"/>
      <c r="E21" s="17"/>
      <c r="F21" s="6"/>
      <c r="G21" s="6"/>
    </row>
    <row r="22" spans="2:7" ht="15.75" customHeight="1" x14ac:dyDescent="0.2">
      <c r="B22" s="7" t="s">
        <v>23</v>
      </c>
      <c r="C22" s="7" t="s">
        <v>24</v>
      </c>
      <c r="D22" s="19">
        <v>0.78</v>
      </c>
      <c r="E22" s="18">
        <v>1</v>
      </c>
      <c r="F22" s="6">
        <f t="shared" ref="F22:F24" si="3">E22*D22</f>
        <v>0.78</v>
      </c>
      <c r="G22" s="6"/>
    </row>
    <row r="23" spans="2:7" ht="15.75" customHeight="1" x14ac:dyDescent="0.2">
      <c r="B23" s="7" t="s">
        <v>20</v>
      </c>
      <c r="C23" s="7" t="s">
        <v>24</v>
      </c>
      <c r="D23" s="19">
        <v>0.35</v>
      </c>
      <c r="E23" s="18">
        <v>1</v>
      </c>
      <c r="F23" s="6">
        <f t="shared" si="3"/>
        <v>0.35</v>
      </c>
      <c r="G23" s="6"/>
    </row>
    <row r="24" spans="2:7" x14ac:dyDescent="0.25">
      <c r="B24" s="4" t="s">
        <v>25</v>
      </c>
      <c r="C24" s="7" t="s">
        <v>24</v>
      </c>
      <c r="D24" s="19">
        <v>5.45</v>
      </c>
      <c r="E24" s="18">
        <v>1</v>
      </c>
      <c r="F24" s="19">
        <f t="shared" si="3"/>
        <v>5.45</v>
      </c>
      <c r="G24" s="6"/>
    </row>
    <row r="25" spans="2:7" x14ac:dyDescent="0.25">
      <c r="B25" s="4" t="s">
        <v>26</v>
      </c>
      <c r="C25" s="3"/>
      <c r="D25" s="6"/>
      <c r="E25" s="17"/>
      <c r="F25" s="6"/>
      <c r="G25" s="6"/>
    </row>
    <row r="26" spans="2:7" ht="15.75" customHeight="1" x14ac:dyDescent="0.2">
      <c r="B26" s="7" t="s">
        <v>23</v>
      </c>
      <c r="C26" s="7" t="s">
        <v>24</v>
      </c>
      <c r="D26" s="19">
        <v>1.72</v>
      </c>
      <c r="E26" s="18">
        <v>1</v>
      </c>
      <c r="F26" s="6">
        <f t="shared" ref="F26:F27" si="4">E26*D26</f>
        <v>1.72</v>
      </c>
      <c r="G26" s="6"/>
    </row>
    <row r="27" spans="2:7" ht="15.75" customHeight="1" x14ac:dyDescent="0.2">
      <c r="B27" s="7" t="s">
        <v>20</v>
      </c>
      <c r="C27" s="7" t="s">
        <v>24</v>
      </c>
      <c r="D27" s="19">
        <v>2.42</v>
      </c>
      <c r="E27" s="18">
        <v>1</v>
      </c>
      <c r="F27" s="6">
        <f t="shared" si="4"/>
        <v>2.42</v>
      </c>
      <c r="G27" s="6"/>
    </row>
    <row r="28" spans="2:7" ht="15.75" customHeight="1" x14ac:dyDescent="0.2">
      <c r="B28" s="3"/>
      <c r="C28" s="3"/>
      <c r="D28" s="17"/>
      <c r="E28" s="17"/>
      <c r="F28" s="17"/>
      <c r="G28" s="17"/>
    </row>
    <row r="29" spans="2:7" ht="15" x14ac:dyDescent="0.2">
      <c r="B29" s="7" t="s">
        <v>27</v>
      </c>
      <c r="C29" s="3"/>
      <c r="D29" s="17"/>
      <c r="E29" s="17"/>
      <c r="F29" s="6">
        <f t="shared" ref="F29:G29" si="5">SUM(F5:F23)</f>
        <v>159.577673</v>
      </c>
      <c r="G29" s="6">
        <f t="shared" si="5"/>
        <v>0</v>
      </c>
    </row>
    <row r="30" spans="2:7" ht="15" x14ac:dyDescent="0.2">
      <c r="B30" s="7" t="s">
        <v>28</v>
      </c>
      <c r="C30" s="3"/>
      <c r="D30" s="17"/>
      <c r="E30" s="17"/>
      <c r="F30" s="6">
        <f t="shared" ref="F30:G30" si="6">SUM(F24:F27)</f>
        <v>9.59</v>
      </c>
      <c r="G30" s="6">
        <f t="shared" si="6"/>
        <v>0</v>
      </c>
    </row>
    <row r="31" spans="2:7" ht="15" x14ac:dyDescent="0.2">
      <c r="B31" s="7" t="s">
        <v>34</v>
      </c>
      <c r="D31" s="17"/>
      <c r="E31" s="17"/>
      <c r="F31" s="6">
        <f t="shared" ref="F31:G31" si="7">SUM(F29:F30)</f>
        <v>169.16767300000001</v>
      </c>
      <c r="G31" s="6">
        <f t="shared" si="7"/>
        <v>0</v>
      </c>
    </row>
    <row r="32" spans="2:7" ht="15" x14ac:dyDescent="0.2">
      <c r="D32" s="17"/>
      <c r="E32" s="17"/>
      <c r="F32" s="17"/>
      <c r="G32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x14ac:dyDescent="0.25">
      <c r="A1" s="1"/>
      <c r="B1" s="5" t="s">
        <v>44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6">
        <f>Prices!D2</f>
        <v>50</v>
      </c>
      <c r="E5" s="7">
        <v>0.5</v>
      </c>
      <c r="F5" s="6">
        <f t="shared" ref="F5:F8" si="0">E5*D5</f>
        <v>25</v>
      </c>
      <c r="G5" s="6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6">
        <f>Prices!D3</f>
        <v>14</v>
      </c>
      <c r="E6" s="7">
        <v>3.8</v>
      </c>
      <c r="F6" s="6">
        <f t="shared" si="0"/>
        <v>53.199999999999996</v>
      </c>
      <c r="G6" s="6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6">
        <f>Prices!D4</f>
        <v>22</v>
      </c>
      <c r="E7" s="7">
        <v>1.1000000000000001</v>
      </c>
      <c r="F7" s="6">
        <f t="shared" si="0"/>
        <v>24.200000000000003</v>
      </c>
      <c r="G7" s="6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6">
        <f>Prices!D5</f>
        <v>16.25</v>
      </c>
      <c r="E8" s="7">
        <v>0.85</v>
      </c>
      <c r="F8" s="6">
        <f t="shared" si="0"/>
        <v>13.8125</v>
      </c>
      <c r="G8" s="6"/>
    </row>
    <row r="9" spans="1:7" x14ac:dyDescent="0.25">
      <c r="B9" s="4" t="s">
        <v>8</v>
      </c>
      <c r="C9" s="3"/>
      <c r="D9" s="6"/>
      <c r="E9" s="3"/>
      <c r="F9" s="6"/>
      <c r="G9" s="6"/>
    </row>
    <row r="10" spans="1:7" ht="15.75" customHeight="1" x14ac:dyDescent="0.2">
      <c r="B10" s="7" t="s">
        <v>37</v>
      </c>
      <c r="C10" s="7" t="s">
        <v>11</v>
      </c>
      <c r="D10" s="19">
        <v>0.28000000000000003</v>
      </c>
      <c r="E10" s="7">
        <v>75</v>
      </c>
      <c r="F10" s="6">
        <f t="shared" ref="F10:F11" si="1">E10*D10</f>
        <v>21.000000000000004</v>
      </c>
      <c r="G10" s="6"/>
    </row>
    <row r="11" spans="1:7" ht="15.75" customHeight="1" x14ac:dyDescent="0.2">
      <c r="B11" s="7" t="s">
        <v>10</v>
      </c>
      <c r="C11" s="7" t="s">
        <v>11</v>
      </c>
      <c r="D11" s="19">
        <v>0.65</v>
      </c>
      <c r="E11" s="7">
        <v>20</v>
      </c>
      <c r="F11" s="19">
        <f t="shared" si="1"/>
        <v>13</v>
      </c>
      <c r="G11" s="6"/>
    </row>
    <row r="12" spans="1:7" x14ac:dyDescent="0.25">
      <c r="B12" s="4" t="s">
        <v>13</v>
      </c>
      <c r="C12" s="3"/>
      <c r="D12" s="6"/>
      <c r="E12" s="3"/>
      <c r="F12" s="6"/>
      <c r="G12" s="6"/>
    </row>
    <row r="13" spans="1:7" ht="15.75" customHeight="1" x14ac:dyDescent="0.2">
      <c r="B13" s="7" t="str">
        <f>Prices!B23:D23</f>
        <v>Custom Spread (Truck)</v>
      </c>
      <c r="C13" s="7" t="s">
        <v>14</v>
      </c>
      <c r="D13" s="19">
        <v>7</v>
      </c>
      <c r="E13" s="7">
        <v>3</v>
      </c>
      <c r="F13" s="6">
        <f>E13*D13</f>
        <v>21</v>
      </c>
      <c r="G13" s="6"/>
    </row>
    <row r="14" spans="1:7" x14ac:dyDescent="0.25">
      <c r="B14" s="4" t="s">
        <v>16</v>
      </c>
      <c r="C14" s="3"/>
      <c r="D14" s="6"/>
      <c r="E14" s="3"/>
      <c r="F14" s="6"/>
      <c r="G14" s="6"/>
    </row>
    <row r="15" spans="1:7" ht="15.75" customHeight="1" x14ac:dyDescent="0.2">
      <c r="B15" s="3" t="str">
        <f>Prices!B35:D35</f>
        <v>Tractors</v>
      </c>
      <c r="C15" s="12" t="s">
        <v>17</v>
      </c>
      <c r="D15" s="20">
        <v>10.27</v>
      </c>
      <c r="E15" s="12">
        <v>0.43769999999999998</v>
      </c>
      <c r="F15" s="6">
        <f>E15*D15</f>
        <v>4.4951789999999994</v>
      </c>
      <c r="G15" s="6"/>
    </row>
    <row r="16" spans="1:7" x14ac:dyDescent="0.25">
      <c r="B16" s="4" t="s">
        <v>18</v>
      </c>
      <c r="C16" s="3"/>
      <c r="D16" s="6"/>
      <c r="E16" s="3"/>
      <c r="F16" s="6"/>
      <c r="G16" s="6"/>
    </row>
    <row r="17" spans="2:7" ht="15.75" customHeight="1" x14ac:dyDescent="0.2">
      <c r="B17" s="3" t="str">
        <f>Prices!B40:D40</f>
        <v>Implements</v>
      </c>
      <c r="C17" s="7" t="s">
        <v>17</v>
      </c>
      <c r="D17" s="19">
        <v>15</v>
      </c>
      <c r="E17" s="7">
        <v>0.15709999999999999</v>
      </c>
      <c r="F17" s="6">
        <f t="shared" ref="F17:F18" si="2">E17*D17</f>
        <v>2.3565</v>
      </c>
      <c r="G17" s="6"/>
    </row>
    <row r="18" spans="2:7" x14ac:dyDescent="0.25">
      <c r="B18" s="13" t="str">
        <f>Prices!A44</f>
        <v>Unallocated Labor</v>
      </c>
      <c r="C18" s="7" t="s">
        <v>17</v>
      </c>
      <c r="D18" s="19">
        <v>10.27</v>
      </c>
      <c r="E18" s="7">
        <v>0.54720000000000002</v>
      </c>
      <c r="F18" s="6">
        <f t="shared" si="2"/>
        <v>5.6197439999999999</v>
      </c>
      <c r="G18" s="6"/>
    </row>
    <row r="19" spans="2:7" x14ac:dyDescent="0.25">
      <c r="B19" s="4" t="s">
        <v>19</v>
      </c>
      <c r="C19" s="3"/>
      <c r="D19" s="6"/>
      <c r="E19" s="3"/>
      <c r="F19" s="6"/>
      <c r="G19" s="6"/>
    </row>
    <row r="20" spans="2:7" ht="15.75" customHeight="1" x14ac:dyDescent="0.2">
      <c r="B20" s="7" t="s">
        <v>20</v>
      </c>
      <c r="C20" s="7" t="s">
        <v>21</v>
      </c>
      <c r="D20" s="19">
        <v>2.5</v>
      </c>
      <c r="E20" s="7">
        <v>2.3658999999999999</v>
      </c>
      <c r="F20" s="6">
        <f>E20*D20</f>
        <v>5.9147499999999997</v>
      </c>
      <c r="G20" s="6"/>
    </row>
    <row r="21" spans="2:7" x14ac:dyDescent="0.25">
      <c r="B21" s="4" t="s">
        <v>22</v>
      </c>
      <c r="C21" s="3"/>
      <c r="D21" s="6"/>
      <c r="E21" s="3"/>
      <c r="F21" s="6"/>
      <c r="G21" s="6"/>
    </row>
    <row r="22" spans="2:7" ht="15.75" customHeight="1" x14ac:dyDescent="0.2">
      <c r="B22" s="7" t="s">
        <v>23</v>
      </c>
      <c r="C22" s="7" t="s">
        <v>24</v>
      </c>
      <c r="D22" s="19">
        <v>1.53</v>
      </c>
      <c r="E22" s="7">
        <v>1</v>
      </c>
      <c r="F22" s="6">
        <f t="shared" ref="F22:F24" si="3">E22*D22</f>
        <v>1.53</v>
      </c>
      <c r="G22" s="6"/>
    </row>
    <row r="23" spans="2:7" ht="15.75" customHeight="1" x14ac:dyDescent="0.2">
      <c r="B23" s="7" t="s">
        <v>20</v>
      </c>
      <c r="C23" s="7" t="s">
        <v>24</v>
      </c>
      <c r="D23" s="19">
        <v>0.62</v>
      </c>
      <c r="E23" s="7">
        <v>1</v>
      </c>
      <c r="F23" s="6">
        <f t="shared" si="3"/>
        <v>0.62</v>
      </c>
      <c r="G23" s="6"/>
    </row>
    <row r="24" spans="2:7" x14ac:dyDescent="0.25">
      <c r="B24" s="4" t="s">
        <v>25</v>
      </c>
      <c r="C24" s="7" t="s">
        <v>24</v>
      </c>
      <c r="D24" s="19">
        <v>6.33</v>
      </c>
      <c r="E24" s="7">
        <v>1</v>
      </c>
      <c r="F24" s="19">
        <f t="shared" si="3"/>
        <v>6.33</v>
      </c>
      <c r="G24" s="6"/>
    </row>
    <row r="25" spans="2:7" x14ac:dyDescent="0.25">
      <c r="B25" s="4" t="s">
        <v>26</v>
      </c>
      <c r="C25" s="3"/>
      <c r="D25" s="6"/>
      <c r="E25" s="3"/>
      <c r="F25" s="6"/>
      <c r="G25" s="6"/>
    </row>
    <row r="26" spans="2:7" ht="15.75" customHeight="1" x14ac:dyDescent="0.2">
      <c r="B26" s="7" t="s">
        <v>23</v>
      </c>
      <c r="C26" s="7" t="s">
        <v>24</v>
      </c>
      <c r="D26" s="19">
        <v>3.57</v>
      </c>
      <c r="E26" s="7">
        <v>1</v>
      </c>
      <c r="F26" s="6">
        <f t="shared" ref="F26:F27" si="4">E26*D26</f>
        <v>3.57</v>
      </c>
      <c r="G26" s="6"/>
    </row>
    <row r="27" spans="2:7" ht="15.75" customHeight="1" x14ac:dyDescent="0.2">
      <c r="B27" s="7" t="s">
        <v>20</v>
      </c>
      <c r="C27" s="7" t="s">
        <v>24</v>
      </c>
      <c r="D27" s="19">
        <v>4.24</v>
      </c>
      <c r="E27" s="7">
        <v>1</v>
      </c>
      <c r="F27" s="6">
        <f t="shared" si="4"/>
        <v>4.24</v>
      </c>
      <c r="G27" s="6"/>
    </row>
    <row r="28" spans="2:7" ht="15.75" customHeight="1" x14ac:dyDescent="0.2">
      <c r="B28" s="3"/>
      <c r="C28" s="3"/>
      <c r="D28" s="6"/>
      <c r="E28" s="3"/>
      <c r="F28" s="3"/>
      <c r="G28" s="3"/>
    </row>
    <row r="29" spans="2:7" ht="15" x14ac:dyDescent="0.2">
      <c r="B29" s="7" t="s">
        <v>27</v>
      </c>
      <c r="C29" s="3"/>
      <c r="D29" s="17"/>
      <c r="E29" s="17"/>
      <c r="F29" s="6">
        <f t="shared" ref="F29:G29" si="5">SUM(F5:F23)</f>
        <v>191.74867300000003</v>
      </c>
      <c r="G29" s="6">
        <f t="shared" si="5"/>
        <v>0</v>
      </c>
    </row>
    <row r="30" spans="2:7" ht="15" x14ac:dyDescent="0.2">
      <c r="B30" s="7" t="s">
        <v>28</v>
      </c>
      <c r="C30" s="3"/>
      <c r="D30" s="17"/>
      <c r="E30" s="17"/>
      <c r="F30" s="6">
        <f t="shared" ref="F30:G30" si="6">SUM(F24:F27)</f>
        <v>14.14</v>
      </c>
      <c r="G30" s="6">
        <f t="shared" si="6"/>
        <v>0</v>
      </c>
    </row>
    <row r="31" spans="2:7" ht="15" x14ac:dyDescent="0.2">
      <c r="B31" s="7" t="s">
        <v>34</v>
      </c>
      <c r="C31" s="3"/>
      <c r="D31" s="17"/>
      <c r="E31" s="17"/>
      <c r="F31" s="6">
        <f t="shared" ref="F31:G31" si="7">F29+F30</f>
        <v>205.88867300000004</v>
      </c>
      <c r="G31" s="6">
        <f t="shared" si="7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5.75" customHeight="1" x14ac:dyDescent="0.2">
      <c r="B3" s="3"/>
      <c r="C3" s="3"/>
      <c r="D3" s="3"/>
      <c r="E3" s="3"/>
      <c r="F3" s="3"/>
      <c r="G3" s="3"/>
    </row>
    <row r="4" spans="2:7" x14ac:dyDescent="0.25">
      <c r="B4" s="4" t="s">
        <v>6</v>
      </c>
      <c r="C4" s="3"/>
      <c r="D4" s="3"/>
      <c r="E4" s="3"/>
      <c r="F4" s="3"/>
      <c r="G4" s="3"/>
    </row>
    <row r="5" spans="2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0.75</v>
      </c>
      <c r="F5" s="3">
        <f t="shared" ref="F5:F8" si="0">E5*D5</f>
        <v>37.5</v>
      </c>
      <c r="G5" s="3"/>
    </row>
    <row r="6" spans="2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2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2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2:7" x14ac:dyDescent="0.25">
      <c r="B9" s="4" t="s">
        <v>8</v>
      </c>
      <c r="C9" s="3"/>
      <c r="D9" s="3"/>
      <c r="E9" s="3"/>
      <c r="F9" s="3"/>
      <c r="G9" s="3"/>
    </row>
    <row r="10" spans="2:7" ht="15.75" customHeight="1" x14ac:dyDescent="0.2">
      <c r="B10" s="7" t="s">
        <v>9</v>
      </c>
      <c r="C10" s="3" t="str">
        <f>Prices!C11</f>
        <v>lb</v>
      </c>
      <c r="D10" s="7">
        <v>0.28000000000000003</v>
      </c>
      <c r="E10" s="7">
        <v>60</v>
      </c>
      <c r="F10" s="3">
        <f t="shared" ref="F10:F12" si="1">E10*D10</f>
        <v>16.8</v>
      </c>
      <c r="G10" s="3"/>
    </row>
    <row r="11" spans="2:7" ht="15.75" customHeight="1" x14ac:dyDescent="0.2">
      <c r="B11" s="7" t="s">
        <v>10</v>
      </c>
      <c r="C11" s="7" t="s">
        <v>11</v>
      </c>
      <c r="D11" s="7">
        <v>0.42</v>
      </c>
      <c r="E11" s="7">
        <v>15</v>
      </c>
      <c r="F11" s="3">
        <f t="shared" si="1"/>
        <v>6.3</v>
      </c>
      <c r="G11" s="3"/>
    </row>
    <row r="12" spans="2:7" ht="15.75" customHeight="1" x14ac:dyDescent="0.2">
      <c r="B12" s="7" t="s">
        <v>12</v>
      </c>
      <c r="C12" s="7" t="s">
        <v>11</v>
      </c>
      <c r="D12" s="7">
        <v>2.0499999999999998</v>
      </c>
      <c r="E12" s="7">
        <v>8</v>
      </c>
      <c r="F12" s="3">
        <f t="shared" si="1"/>
        <v>16.399999999999999</v>
      </c>
      <c r="G12" s="3"/>
    </row>
    <row r="13" spans="2:7" x14ac:dyDescent="0.25">
      <c r="B13" s="4" t="s">
        <v>13</v>
      </c>
      <c r="C13" s="3"/>
      <c r="D13" s="3"/>
      <c r="E13" s="3"/>
      <c r="F13" s="3"/>
      <c r="G13" s="3"/>
    </row>
    <row r="14" spans="2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2:7" x14ac:dyDescent="0.25">
      <c r="B15" s="4" t="s">
        <v>16</v>
      </c>
      <c r="C15" s="3"/>
      <c r="D15" s="3"/>
      <c r="E15" s="3"/>
      <c r="F15" s="3"/>
      <c r="G15" s="3"/>
    </row>
    <row r="16" spans="2:7" ht="15.75" customHeight="1" x14ac:dyDescent="0.2">
      <c r="B16" s="7" t="s">
        <v>16</v>
      </c>
      <c r="C16" s="12" t="s">
        <v>17</v>
      </c>
      <c r="D16" s="12">
        <v>10.27</v>
      </c>
      <c r="E16" s="12">
        <v>0.34370000000000001</v>
      </c>
      <c r="F16" s="3">
        <f>E16*D16</f>
        <v>3.5297990000000001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7" t="s">
        <v>18</v>
      </c>
      <c r="C18" s="7" t="s">
        <v>17</v>
      </c>
      <c r="D18" s="7">
        <v>15</v>
      </c>
      <c r="E18" s="7">
        <v>0.19639999999999999</v>
      </c>
      <c r="F18" s="3">
        <f t="shared" ref="F18:F19" si="2">E18*D18</f>
        <v>2.9459999999999997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10.26</v>
      </c>
      <c r="E19" s="7">
        <v>0.42959999999999998</v>
      </c>
      <c r="F19" s="3">
        <f t="shared" si="2"/>
        <v>4.4076959999999996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1.6303000000000001</v>
      </c>
      <c r="F21" s="3">
        <f>E21*D21</f>
        <v>4.0757500000000002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0.18</v>
      </c>
      <c r="E23" s="7">
        <v>1</v>
      </c>
      <c r="F23" s="3">
        <f t="shared" ref="F23:F25" si="3">E23*D23</f>
        <v>0.18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0.41</v>
      </c>
      <c r="E24" s="7">
        <v>1</v>
      </c>
      <c r="F24" s="3">
        <f t="shared" si="3"/>
        <v>0.41</v>
      </c>
      <c r="G24" s="3"/>
    </row>
    <row r="25" spans="2:7" x14ac:dyDescent="0.25">
      <c r="B25" s="4" t="s">
        <v>25</v>
      </c>
      <c r="C25" s="7" t="s">
        <v>24</v>
      </c>
      <c r="D25" s="7">
        <v>6.02</v>
      </c>
      <c r="E25" s="7">
        <v>1</v>
      </c>
      <c r="F25" s="7">
        <f t="shared" si="3"/>
        <v>6.02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0.4</v>
      </c>
      <c r="E27" s="7">
        <v>1</v>
      </c>
      <c r="F27" s="3">
        <f t="shared" ref="F27:F28" si="4">E27*D27</f>
        <v>0.4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2.8</v>
      </c>
      <c r="E28" s="7">
        <v>1</v>
      </c>
      <c r="F28" s="3">
        <f t="shared" si="4"/>
        <v>2.8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2:7" x14ac:dyDescent="0.25">
      <c r="B1" s="5" t="s">
        <v>45</v>
      </c>
    </row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5.75" customHeight="1" x14ac:dyDescent="0.2">
      <c r="B3" s="3"/>
      <c r="C3" s="3"/>
      <c r="D3" s="3"/>
      <c r="E3" s="3"/>
      <c r="F3" s="3"/>
      <c r="G3" s="3"/>
    </row>
    <row r="4" spans="2:7" x14ac:dyDescent="0.25">
      <c r="B4" s="4" t="s">
        <v>6</v>
      </c>
      <c r="C4" s="3"/>
      <c r="D4" s="3"/>
      <c r="E4" s="3"/>
      <c r="F4" s="3"/>
      <c r="G4" s="3"/>
    </row>
    <row r="5" spans="2:7" ht="15.75" customHeight="1" x14ac:dyDescent="0.2">
      <c r="B5" s="3" t="str">
        <f>Prices!B2</f>
        <v>Lime (Spread)</v>
      </c>
      <c r="C5" s="23" t="str">
        <f>Prices!C2</f>
        <v>ton</v>
      </c>
      <c r="D5" s="6">
        <f>Prices!D2</f>
        <v>50</v>
      </c>
      <c r="E5" s="18">
        <v>0.5</v>
      </c>
      <c r="F5" s="6">
        <f t="shared" ref="F5:F8" si="0">E5*D5</f>
        <v>25</v>
      </c>
      <c r="G5" s="6"/>
    </row>
    <row r="6" spans="2:7" ht="15.75" customHeight="1" x14ac:dyDescent="0.2">
      <c r="B6" s="3" t="str">
        <f>Prices!B3</f>
        <v>Amm Nitrate (34-0-0)</v>
      </c>
      <c r="C6" s="23" t="str">
        <f>Prices!C3</f>
        <v>cwt</v>
      </c>
      <c r="D6" s="6">
        <f>Prices!D3</f>
        <v>14</v>
      </c>
      <c r="E6" s="18">
        <v>3.8</v>
      </c>
      <c r="F6" s="6">
        <f t="shared" si="0"/>
        <v>53.199999999999996</v>
      </c>
      <c r="G6" s="6"/>
    </row>
    <row r="7" spans="2:7" ht="15.75" customHeight="1" x14ac:dyDescent="0.2">
      <c r="B7" s="3" t="str">
        <f>Prices!B4</f>
        <v>Phosphate (18-46-0)</v>
      </c>
      <c r="C7" s="23" t="str">
        <f>Prices!C4</f>
        <v>cwt</v>
      </c>
      <c r="D7" s="6">
        <f>Prices!D4</f>
        <v>22</v>
      </c>
      <c r="E7" s="18">
        <v>1.1000000000000001</v>
      </c>
      <c r="F7" s="6">
        <f t="shared" si="0"/>
        <v>24.200000000000003</v>
      </c>
      <c r="G7" s="6"/>
    </row>
    <row r="8" spans="2:7" ht="15.75" customHeight="1" x14ac:dyDescent="0.2">
      <c r="B8" s="3" t="str">
        <f>Prices!B5</f>
        <v>Potash (0-0-60)</v>
      </c>
      <c r="C8" s="23" t="str">
        <f>Prices!C5</f>
        <v>cwt</v>
      </c>
      <c r="D8" s="6">
        <f>Prices!D5</f>
        <v>16.25</v>
      </c>
      <c r="E8" s="18">
        <v>0.85</v>
      </c>
      <c r="F8" s="6">
        <f t="shared" si="0"/>
        <v>13.8125</v>
      </c>
      <c r="G8" s="6"/>
    </row>
    <row r="9" spans="2:7" x14ac:dyDescent="0.25">
      <c r="B9" s="4" t="s">
        <v>8</v>
      </c>
      <c r="C9" s="23"/>
      <c r="D9" s="6"/>
      <c r="E9" s="17"/>
      <c r="F9" s="6"/>
      <c r="G9" s="6"/>
    </row>
    <row r="10" spans="2:7" ht="15.75" customHeight="1" x14ac:dyDescent="0.2">
      <c r="B10" s="7" t="s">
        <v>37</v>
      </c>
      <c r="C10" s="24" t="s">
        <v>11</v>
      </c>
      <c r="D10" s="19">
        <f>Prices!D14</f>
        <v>0.28000000000000003</v>
      </c>
      <c r="E10" s="18">
        <v>75</v>
      </c>
      <c r="F10" s="6">
        <f t="shared" ref="F10:F11" si="1">E10*D10</f>
        <v>21.000000000000004</v>
      </c>
      <c r="G10" s="6"/>
    </row>
    <row r="11" spans="2:7" ht="15.75" customHeight="1" x14ac:dyDescent="0.2">
      <c r="B11" s="3" t="str">
        <f>Prices!B12:D12</f>
        <v>Ryegrass Seed</v>
      </c>
      <c r="C11" s="23" t="str">
        <f>Prices!C12:E12</f>
        <v>lb</v>
      </c>
      <c r="D11" s="6">
        <f>Prices!D12</f>
        <v>0.65</v>
      </c>
      <c r="E11" s="18">
        <v>20</v>
      </c>
      <c r="F11" s="6">
        <f t="shared" si="1"/>
        <v>13</v>
      </c>
      <c r="G11" s="6"/>
    </row>
    <row r="12" spans="2:7" x14ac:dyDescent="0.25">
      <c r="B12" s="4" t="s">
        <v>13</v>
      </c>
      <c r="C12" s="23"/>
      <c r="D12" s="6"/>
      <c r="E12" s="17"/>
      <c r="F12" s="6"/>
      <c r="G12" s="6"/>
    </row>
    <row r="13" spans="2:7" ht="15.75" customHeight="1" x14ac:dyDescent="0.2">
      <c r="B13" s="7" t="str">
        <f>Prices!B23:D23</f>
        <v>Custom Spread (Truck)</v>
      </c>
      <c r="C13" s="24" t="s">
        <v>14</v>
      </c>
      <c r="D13" s="19">
        <v>7</v>
      </c>
      <c r="E13" s="18">
        <v>3</v>
      </c>
      <c r="F13" s="6">
        <f>E13*D13</f>
        <v>21</v>
      </c>
      <c r="G13" s="6"/>
    </row>
    <row r="14" spans="2:7" x14ac:dyDescent="0.25">
      <c r="B14" s="4" t="s">
        <v>16</v>
      </c>
      <c r="C14" s="23"/>
      <c r="D14" s="6"/>
      <c r="E14" s="17"/>
      <c r="F14" s="6"/>
      <c r="G14" s="6"/>
    </row>
    <row r="15" spans="2:7" ht="15.75" customHeight="1" x14ac:dyDescent="0.2">
      <c r="B15" s="3" t="str">
        <f>Prices!B35:D35</f>
        <v>Tractors</v>
      </c>
      <c r="C15" s="25" t="s">
        <v>17</v>
      </c>
      <c r="D15" s="20">
        <v>10.27</v>
      </c>
      <c r="E15" s="21">
        <v>0.34370000000000001</v>
      </c>
      <c r="F15" s="6">
        <f>E15*D15</f>
        <v>3.5297990000000001</v>
      </c>
      <c r="G15" s="6"/>
    </row>
    <row r="16" spans="2:7" x14ac:dyDescent="0.25">
      <c r="B16" s="4" t="s">
        <v>18</v>
      </c>
      <c r="C16" s="23"/>
      <c r="D16" s="6"/>
      <c r="E16" s="17"/>
      <c r="F16" s="6"/>
      <c r="G16" s="6"/>
    </row>
    <row r="17" spans="2:7" ht="15.75" customHeight="1" x14ac:dyDescent="0.2">
      <c r="B17" s="3" t="str">
        <f>Prices!B40:D40</f>
        <v>Implements</v>
      </c>
      <c r="C17" s="24" t="s">
        <v>17</v>
      </c>
      <c r="D17" s="19">
        <v>15</v>
      </c>
      <c r="E17" s="18">
        <v>0.19639999999999999</v>
      </c>
      <c r="F17" s="6">
        <f t="shared" ref="F17:F18" si="2">E17*D17</f>
        <v>2.9459999999999997</v>
      </c>
      <c r="G17" s="6"/>
    </row>
    <row r="18" spans="2:7" x14ac:dyDescent="0.25">
      <c r="B18" s="13" t="str">
        <f>Prices!A44</f>
        <v>Unallocated Labor</v>
      </c>
      <c r="C18" s="24" t="s">
        <v>17</v>
      </c>
      <c r="D18" s="19">
        <v>10.26</v>
      </c>
      <c r="E18" s="18">
        <v>0.42959999999999998</v>
      </c>
      <c r="F18" s="6">
        <f t="shared" si="2"/>
        <v>4.4076959999999996</v>
      </c>
      <c r="G18" s="6"/>
    </row>
    <row r="19" spans="2:7" x14ac:dyDescent="0.25">
      <c r="B19" s="4" t="s">
        <v>19</v>
      </c>
      <c r="C19" s="23"/>
      <c r="D19" s="6"/>
      <c r="E19" s="17"/>
      <c r="F19" s="6"/>
      <c r="G19" s="6"/>
    </row>
    <row r="20" spans="2:7" ht="15.75" customHeight="1" x14ac:dyDescent="0.2">
      <c r="B20" s="7" t="s">
        <v>20</v>
      </c>
      <c r="C20" s="24" t="s">
        <v>21</v>
      </c>
      <c r="D20" s="19">
        <v>2.5</v>
      </c>
      <c r="E20" s="18">
        <v>1.6303000000000001</v>
      </c>
      <c r="F20" s="6">
        <f>E20*D20</f>
        <v>4.0757500000000002</v>
      </c>
      <c r="G20" s="6"/>
    </row>
    <row r="21" spans="2:7" x14ac:dyDescent="0.25">
      <c r="B21" s="4" t="s">
        <v>22</v>
      </c>
      <c r="C21" s="23"/>
      <c r="D21" s="6"/>
      <c r="E21" s="17"/>
      <c r="F21" s="6"/>
      <c r="G21" s="6"/>
    </row>
    <row r="22" spans="2:7" ht="15.75" customHeight="1" x14ac:dyDescent="0.2">
      <c r="B22" s="7" t="s">
        <v>23</v>
      </c>
      <c r="C22" s="24" t="s">
        <v>24</v>
      </c>
      <c r="D22" s="19">
        <v>1.64</v>
      </c>
      <c r="E22" s="18">
        <v>1</v>
      </c>
      <c r="F22" s="6">
        <f t="shared" ref="F22:F24" si="3">E22*D22</f>
        <v>1.64</v>
      </c>
      <c r="G22" s="6"/>
    </row>
    <row r="23" spans="2:7" ht="15.75" customHeight="1" x14ac:dyDescent="0.2">
      <c r="B23" s="7" t="s">
        <v>20</v>
      </c>
      <c r="C23" s="24" t="s">
        <v>24</v>
      </c>
      <c r="D23" s="19">
        <v>0.41</v>
      </c>
      <c r="E23" s="18">
        <v>1</v>
      </c>
      <c r="F23" s="6">
        <f t="shared" si="3"/>
        <v>0.41</v>
      </c>
      <c r="G23" s="6"/>
    </row>
    <row r="24" spans="2:7" x14ac:dyDescent="0.25">
      <c r="B24" s="4" t="s">
        <v>25</v>
      </c>
      <c r="C24" s="24" t="s">
        <v>24</v>
      </c>
      <c r="D24" s="19">
        <v>5.9</v>
      </c>
      <c r="E24" s="18">
        <v>1</v>
      </c>
      <c r="F24" s="19">
        <f t="shared" si="3"/>
        <v>5.9</v>
      </c>
      <c r="G24" s="6"/>
    </row>
    <row r="25" spans="2:7" x14ac:dyDescent="0.25">
      <c r="B25" s="4" t="s">
        <v>26</v>
      </c>
      <c r="C25" s="23"/>
      <c r="D25" s="6"/>
      <c r="E25" s="17"/>
      <c r="F25" s="6"/>
      <c r="G25" s="6"/>
    </row>
    <row r="26" spans="2:7" ht="15.75" customHeight="1" x14ac:dyDescent="0.2">
      <c r="B26" s="7" t="s">
        <v>23</v>
      </c>
      <c r="C26" s="24" t="s">
        <v>24</v>
      </c>
      <c r="D26" s="19">
        <v>3.61</v>
      </c>
      <c r="E26" s="18">
        <v>1</v>
      </c>
      <c r="F26" s="6">
        <f t="shared" ref="F26:F27" si="4">E26*D26</f>
        <v>3.61</v>
      </c>
      <c r="G26" s="6"/>
    </row>
    <row r="27" spans="2:7" ht="15.75" customHeight="1" x14ac:dyDescent="0.2">
      <c r="B27" s="7" t="s">
        <v>20</v>
      </c>
      <c r="C27" s="24" t="s">
        <v>24</v>
      </c>
      <c r="D27" s="19">
        <v>2.8</v>
      </c>
      <c r="E27" s="18">
        <v>1</v>
      </c>
      <c r="F27" s="6">
        <f t="shared" si="4"/>
        <v>2.8</v>
      </c>
      <c r="G27" s="6"/>
    </row>
    <row r="28" spans="2:7" ht="15.75" customHeight="1" x14ac:dyDescent="0.2">
      <c r="B28" s="3"/>
      <c r="C28" s="3"/>
      <c r="D28" s="6"/>
      <c r="E28" s="3"/>
      <c r="F28" s="6"/>
      <c r="G28" s="6"/>
    </row>
    <row r="29" spans="2:7" ht="15" x14ac:dyDescent="0.2">
      <c r="B29" s="7" t="s">
        <v>27</v>
      </c>
      <c r="C29" s="3"/>
      <c r="D29" s="17"/>
      <c r="E29" s="17"/>
      <c r="F29" s="6">
        <f t="shared" ref="F29:G29" si="5">SUM(F5:F23)</f>
        <v>188.22174499999997</v>
      </c>
      <c r="G29" s="6">
        <f t="shared" si="5"/>
        <v>0</v>
      </c>
    </row>
    <row r="30" spans="2:7" ht="15" x14ac:dyDescent="0.2">
      <c r="B30" s="7" t="s">
        <v>28</v>
      </c>
      <c r="C30" s="3"/>
      <c r="D30" s="17"/>
      <c r="E30" s="17"/>
      <c r="F30" s="6">
        <f t="shared" ref="F30:G30" si="6">SUM(F24:F27)</f>
        <v>12.309999999999999</v>
      </c>
      <c r="G30" s="6">
        <f t="shared" si="6"/>
        <v>0</v>
      </c>
    </row>
    <row r="31" spans="2:7" ht="15" x14ac:dyDescent="0.2">
      <c r="B31" s="7" t="s">
        <v>34</v>
      </c>
      <c r="C31" s="3"/>
      <c r="D31" s="17"/>
      <c r="E31" s="17"/>
      <c r="F31" s="6">
        <f t="shared" ref="F31:G31" si="7">F29+F30</f>
        <v>200.53174499999997</v>
      </c>
      <c r="G31" s="6">
        <f t="shared" si="7"/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x14ac:dyDescent="0.25">
      <c r="A1" s="1"/>
      <c r="B1" s="5" t="s">
        <v>46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8">
        <f>Prices!D2</f>
        <v>50</v>
      </c>
      <c r="E5" s="9">
        <v>0.5</v>
      </c>
      <c r="F5" s="8">
        <f t="shared" ref="F5:F8" si="0">E5*D5</f>
        <v>25</v>
      </c>
      <c r="G5" s="8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8">
        <f>Prices!D3</f>
        <v>14</v>
      </c>
      <c r="E6" s="9">
        <v>3.8</v>
      </c>
      <c r="F6" s="8">
        <f t="shared" si="0"/>
        <v>53.199999999999996</v>
      </c>
      <c r="G6" s="8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8">
        <f>Prices!D4</f>
        <v>22</v>
      </c>
      <c r="E7" s="9">
        <v>1.1000000000000001</v>
      </c>
      <c r="F7" s="8">
        <f t="shared" si="0"/>
        <v>24.200000000000003</v>
      </c>
      <c r="G7" s="8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8">
        <f>Prices!D5</f>
        <v>16.25</v>
      </c>
      <c r="E8" s="9">
        <v>0.85</v>
      </c>
      <c r="F8" s="8">
        <f t="shared" si="0"/>
        <v>13.8125</v>
      </c>
      <c r="G8" s="8"/>
    </row>
    <row r="9" spans="1:7" x14ac:dyDescent="0.25">
      <c r="B9" s="4" t="s">
        <v>8</v>
      </c>
      <c r="C9" s="3"/>
      <c r="D9" s="8"/>
      <c r="E9" s="10"/>
      <c r="F9" s="8"/>
      <c r="G9" s="8"/>
    </row>
    <row r="10" spans="1:7" ht="15.75" customHeight="1" x14ac:dyDescent="0.2">
      <c r="B10" s="7" t="s">
        <v>37</v>
      </c>
      <c r="C10" s="7" t="s">
        <v>11</v>
      </c>
      <c r="D10" s="11">
        <v>0.28000000000000003</v>
      </c>
      <c r="E10" s="9">
        <v>90</v>
      </c>
      <c r="F10" s="8">
        <f t="shared" ref="F10:F11" si="1">E10*D10</f>
        <v>25.200000000000003</v>
      </c>
      <c r="G10" s="8"/>
    </row>
    <row r="11" spans="1:7" ht="15.75" customHeight="1" x14ac:dyDescent="0.2">
      <c r="B11" s="7" t="s">
        <v>10</v>
      </c>
      <c r="C11" s="7" t="s">
        <v>11</v>
      </c>
      <c r="D11" s="26">
        <f>Prices!D12</f>
        <v>0.65</v>
      </c>
      <c r="E11" s="9">
        <v>25</v>
      </c>
      <c r="F11" s="8">
        <f t="shared" si="1"/>
        <v>16.25</v>
      </c>
      <c r="G11" s="8"/>
    </row>
    <row r="12" spans="1:7" x14ac:dyDescent="0.25">
      <c r="B12" s="4" t="s">
        <v>13</v>
      </c>
      <c r="C12" s="3"/>
      <c r="D12" s="8"/>
      <c r="E12" s="10"/>
      <c r="F12" s="8"/>
      <c r="G12" s="8"/>
    </row>
    <row r="13" spans="1:7" ht="15.75" customHeight="1" x14ac:dyDescent="0.2">
      <c r="B13" s="7" t="str">
        <f>Prices!B23:D23</f>
        <v>Custom Spread (Truck)</v>
      </c>
      <c r="C13" s="7" t="s">
        <v>14</v>
      </c>
      <c r="D13" s="11">
        <v>7</v>
      </c>
      <c r="E13" s="9">
        <v>2</v>
      </c>
      <c r="F13" s="8">
        <f>E13*D13</f>
        <v>14</v>
      </c>
      <c r="G13" s="8"/>
    </row>
    <row r="14" spans="1:7" x14ac:dyDescent="0.25">
      <c r="B14" s="4" t="s">
        <v>47</v>
      </c>
      <c r="C14" s="3"/>
      <c r="D14" s="8"/>
      <c r="E14" s="10"/>
      <c r="F14" s="8"/>
      <c r="G14" s="8"/>
    </row>
    <row r="15" spans="1:7" ht="15.75" customHeight="1" x14ac:dyDescent="0.2">
      <c r="B15" s="27" t="s">
        <v>48</v>
      </c>
      <c r="C15" s="7" t="s">
        <v>14</v>
      </c>
      <c r="D15" s="11">
        <v>7</v>
      </c>
      <c r="E15" s="9">
        <v>1</v>
      </c>
      <c r="F15" s="8">
        <f>E15*D15</f>
        <v>7</v>
      </c>
      <c r="G15" s="8"/>
    </row>
    <row r="16" spans="1:7" x14ac:dyDescent="0.25">
      <c r="B16" s="4" t="s">
        <v>16</v>
      </c>
      <c r="C16" s="3"/>
      <c r="D16" s="8"/>
      <c r="E16" s="10"/>
      <c r="F16" s="8"/>
      <c r="G16" s="8"/>
    </row>
    <row r="17" spans="2:7" ht="15.75" customHeight="1" x14ac:dyDescent="0.2">
      <c r="B17" s="3" t="str">
        <f>Prices!B35:D35</f>
        <v>Tractors</v>
      </c>
      <c r="C17" s="12" t="s">
        <v>17</v>
      </c>
      <c r="D17" s="14">
        <v>10.27</v>
      </c>
      <c r="E17" s="15">
        <v>0.28060000000000002</v>
      </c>
      <c r="F17" s="8">
        <f>E17*D17</f>
        <v>2.8817620000000002</v>
      </c>
      <c r="G17" s="8"/>
    </row>
    <row r="18" spans="2:7" x14ac:dyDescent="0.25">
      <c r="B18" s="4" t="s">
        <v>18</v>
      </c>
      <c r="C18" s="3"/>
      <c r="D18" s="8"/>
      <c r="E18" s="10"/>
      <c r="F18" s="8"/>
      <c r="G18" s="8"/>
    </row>
    <row r="19" spans="2:7" x14ac:dyDescent="0.25">
      <c r="B19" s="13" t="str">
        <f>Prices!A44</f>
        <v>Unallocated Labor</v>
      </c>
      <c r="C19" s="7" t="s">
        <v>17</v>
      </c>
      <c r="D19" s="11">
        <v>10.26</v>
      </c>
      <c r="E19" s="9">
        <v>0.35070000000000001</v>
      </c>
      <c r="F19" s="8">
        <f>E19*D19</f>
        <v>3.598182</v>
      </c>
      <c r="G19" s="8"/>
    </row>
    <row r="20" spans="2:7" x14ac:dyDescent="0.25">
      <c r="B20" s="4" t="s">
        <v>19</v>
      </c>
      <c r="C20" s="3"/>
      <c r="D20" s="8"/>
      <c r="E20" s="10"/>
      <c r="F20" s="8"/>
      <c r="G20" s="8"/>
    </row>
    <row r="21" spans="2:7" ht="15.75" customHeight="1" x14ac:dyDescent="0.2">
      <c r="B21" s="7" t="s">
        <v>20</v>
      </c>
      <c r="C21" s="7" t="s">
        <v>21</v>
      </c>
      <c r="D21" s="11">
        <v>2.5</v>
      </c>
      <c r="E21" s="9">
        <v>1.5165999999999999</v>
      </c>
      <c r="F21" s="8">
        <f>E21*D21</f>
        <v>3.7915000000000001</v>
      </c>
      <c r="G21" s="8"/>
    </row>
    <row r="22" spans="2:7" x14ac:dyDescent="0.25">
      <c r="B22" s="4" t="s">
        <v>22</v>
      </c>
      <c r="C22" s="3"/>
      <c r="D22" s="8"/>
      <c r="E22" s="10"/>
      <c r="F22" s="8"/>
      <c r="G22" s="8"/>
    </row>
    <row r="23" spans="2:7" ht="15.75" customHeight="1" x14ac:dyDescent="0.2">
      <c r="B23" s="7" t="s">
        <v>23</v>
      </c>
      <c r="C23" s="7" t="s">
        <v>24</v>
      </c>
      <c r="D23" s="11">
        <v>0.84</v>
      </c>
      <c r="E23" s="9">
        <v>1</v>
      </c>
      <c r="F23" s="8">
        <f t="shared" ref="F23:F25" si="2">E23*D23</f>
        <v>0.84</v>
      </c>
      <c r="G23" s="8"/>
    </row>
    <row r="24" spans="2:7" ht="15.75" customHeight="1" x14ac:dyDescent="0.2">
      <c r="B24" s="7" t="s">
        <v>20</v>
      </c>
      <c r="C24" s="7" t="s">
        <v>24</v>
      </c>
      <c r="D24" s="11">
        <v>0.4</v>
      </c>
      <c r="E24" s="9">
        <v>1</v>
      </c>
      <c r="F24" s="8">
        <f t="shared" si="2"/>
        <v>0.4</v>
      </c>
      <c r="G24" s="8"/>
    </row>
    <row r="25" spans="2:7" x14ac:dyDescent="0.25">
      <c r="B25" s="4" t="s">
        <v>25</v>
      </c>
      <c r="C25" s="7" t="s">
        <v>24</v>
      </c>
      <c r="D25" s="11">
        <v>5.75</v>
      </c>
      <c r="E25" s="9">
        <v>1</v>
      </c>
      <c r="F25" s="11">
        <f t="shared" si="2"/>
        <v>5.75</v>
      </c>
      <c r="G25" s="8"/>
    </row>
    <row r="26" spans="2:7" x14ac:dyDescent="0.25">
      <c r="B26" s="4" t="s">
        <v>26</v>
      </c>
      <c r="C26" s="3"/>
      <c r="D26" s="8"/>
      <c r="E26" s="10"/>
      <c r="F26" s="8"/>
      <c r="G26" s="8"/>
    </row>
    <row r="27" spans="2:7" ht="15.75" customHeight="1" x14ac:dyDescent="0.2">
      <c r="B27" s="7" t="s">
        <v>23</v>
      </c>
      <c r="C27" s="7" t="s">
        <v>24</v>
      </c>
      <c r="D27" s="11">
        <v>2.04</v>
      </c>
      <c r="E27" s="9">
        <v>1</v>
      </c>
      <c r="F27" s="8">
        <f t="shared" ref="F27:F28" si="3">E27*D27</f>
        <v>2.04</v>
      </c>
      <c r="G27" s="8"/>
    </row>
    <row r="28" spans="2:7" ht="15.75" customHeight="1" x14ac:dyDescent="0.2">
      <c r="B28" s="7" t="s">
        <v>20</v>
      </c>
      <c r="C28" s="7" t="s">
        <v>24</v>
      </c>
      <c r="D28" s="11">
        <v>2.72</v>
      </c>
      <c r="E28" s="9">
        <v>1</v>
      </c>
      <c r="F28" s="8">
        <f t="shared" si="3"/>
        <v>2.72</v>
      </c>
      <c r="G28" s="8"/>
    </row>
    <row r="29" spans="2:7" ht="12.75" x14ac:dyDescent="0.2">
      <c r="B29" s="28"/>
      <c r="C29" s="28"/>
      <c r="D29" s="29"/>
      <c r="E29" s="28"/>
      <c r="F29" s="29"/>
      <c r="G29" s="29"/>
    </row>
    <row r="30" spans="2:7" ht="15" x14ac:dyDescent="0.2">
      <c r="B30" s="30" t="s">
        <v>27</v>
      </c>
      <c r="C30" s="28"/>
      <c r="D30" s="31"/>
      <c r="E30" s="31"/>
      <c r="F30" s="32">
        <f t="shared" ref="F30:G30" si="4">SUM(F5:F24)</f>
        <v>190.17394400000003</v>
      </c>
      <c r="G30" s="32">
        <f t="shared" si="4"/>
        <v>0</v>
      </c>
    </row>
    <row r="31" spans="2:7" ht="15" x14ac:dyDescent="0.2">
      <c r="B31" s="30" t="s">
        <v>28</v>
      </c>
      <c r="C31" s="28"/>
      <c r="D31" s="31"/>
      <c r="E31" s="31"/>
      <c r="F31" s="32">
        <f t="shared" ref="F31:G31" si="5">SUM(F25:F28)</f>
        <v>10.51</v>
      </c>
      <c r="G31" s="32">
        <f t="shared" si="5"/>
        <v>0</v>
      </c>
    </row>
    <row r="32" spans="2:7" ht="15" x14ac:dyDescent="0.2">
      <c r="B32" s="30" t="s">
        <v>34</v>
      </c>
      <c r="C32" s="28"/>
      <c r="D32" s="31"/>
      <c r="E32" s="31"/>
      <c r="F32" s="32">
        <f t="shared" ref="F32:G32" si="6">F30+F31</f>
        <v>200.68394400000003</v>
      </c>
      <c r="G32" s="32">
        <f t="shared" si="6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41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0.75</v>
      </c>
      <c r="F5" s="3">
        <f t="shared" ref="F5:F8" si="0">E5*D5</f>
        <v>26.25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0.9</v>
      </c>
      <c r="F6" s="3">
        <f t="shared" si="0"/>
        <v>12.6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12</v>
      </c>
      <c r="C10" s="7" t="s">
        <v>11</v>
      </c>
      <c r="D10" s="7">
        <v>2.0499999999999998</v>
      </c>
      <c r="E10" s="7">
        <v>8</v>
      </c>
      <c r="F10" s="3">
        <f t="shared" ref="F10:F11" si="1">E10*D10</f>
        <v>16.399999999999999</v>
      </c>
      <c r="G10" s="3"/>
    </row>
    <row r="11" spans="1:7" ht="15.75" customHeight="1" x14ac:dyDescent="0.2">
      <c r="B11" s="7" t="s">
        <v>15</v>
      </c>
      <c r="C11" s="7" t="s">
        <v>11</v>
      </c>
      <c r="D11" s="7">
        <v>0.26</v>
      </c>
      <c r="E11" s="7">
        <v>75</v>
      </c>
      <c r="F11" s="7">
        <f t="shared" si="1"/>
        <v>19.5</v>
      </c>
      <c r="G11" s="3"/>
    </row>
    <row r="12" spans="1:7" x14ac:dyDescent="0.25">
      <c r="B12" s="4" t="s">
        <v>13</v>
      </c>
      <c r="C12" s="3"/>
      <c r="D12" s="3"/>
      <c r="E12" s="3"/>
      <c r="F12" s="3"/>
      <c r="G12" s="3"/>
    </row>
    <row r="13" spans="1:7" ht="15.75" customHeight="1" x14ac:dyDescent="0.2">
      <c r="B13" s="7" t="str">
        <f>Prices!B23:D23</f>
        <v>Custom Spread (Truck)</v>
      </c>
      <c r="C13" s="7" t="s">
        <v>14</v>
      </c>
      <c r="D13" s="7">
        <v>7</v>
      </c>
      <c r="E13" s="7">
        <v>2</v>
      </c>
      <c r="F13" s="3">
        <f>E13*D13</f>
        <v>14</v>
      </c>
      <c r="G13" s="3"/>
    </row>
    <row r="14" spans="1:7" x14ac:dyDescent="0.25">
      <c r="B14" s="4" t="s">
        <v>16</v>
      </c>
      <c r="C14" s="3"/>
      <c r="D14" s="3"/>
      <c r="E14" s="3"/>
      <c r="F14" s="3"/>
      <c r="G14" s="3"/>
    </row>
    <row r="15" spans="1:7" ht="15.75" customHeight="1" x14ac:dyDescent="0.2">
      <c r="B15" s="3" t="str">
        <f>Prices!B35:D35</f>
        <v>Tractors</v>
      </c>
      <c r="C15" s="12" t="s">
        <v>17</v>
      </c>
      <c r="D15" s="12">
        <v>10.27</v>
      </c>
      <c r="E15" s="12">
        <v>0.43769999999999998</v>
      </c>
      <c r="F15" s="3">
        <f>E15*D15</f>
        <v>4.4951789999999994</v>
      </c>
      <c r="G15" s="3"/>
    </row>
    <row r="16" spans="1:7" x14ac:dyDescent="0.25">
      <c r="B16" s="4" t="s">
        <v>18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Prices!B40:D40</f>
        <v>Implements</v>
      </c>
      <c r="C17" s="7" t="s">
        <v>17</v>
      </c>
      <c r="D17" s="7">
        <v>15</v>
      </c>
      <c r="E17" s="7">
        <v>0.15709999999999999</v>
      </c>
      <c r="F17" s="3">
        <f t="shared" ref="F17:F18" si="2">E17*D17</f>
        <v>2.3565</v>
      </c>
      <c r="G17" s="3"/>
    </row>
    <row r="18" spans="2:7" x14ac:dyDescent="0.25">
      <c r="B18" s="13" t="str">
        <f>Prices!A44</f>
        <v>Unallocated Labor</v>
      </c>
      <c r="C18" s="7" t="s">
        <v>17</v>
      </c>
      <c r="D18" s="7">
        <v>10.27</v>
      </c>
      <c r="E18" s="7">
        <v>0.54720000000000002</v>
      </c>
      <c r="F18" s="3">
        <f t="shared" si="2"/>
        <v>5.6197439999999999</v>
      </c>
      <c r="G18" s="3"/>
    </row>
    <row r="19" spans="2:7" x14ac:dyDescent="0.25">
      <c r="B19" s="4" t="s">
        <v>19</v>
      </c>
      <c r="C19" s="3"/>
      <c r="D19" s="3"/>
      <c r="E19" s="3"/>
      <c r="F19" s="3"/>
      <c r="G19" s="3"/>
    </row>
    <row r="20" spans="2:7" ht="15.75" customHeight="1" x14ac:dyDescent="0.2">
      <c r="B20" s="7" t="s">
        <v>20</v>
      </c>
      <c r="C20" s="7" t="s">
        <v>21</v>
      </c>
      <c r="D20" s="7">
        <v>2.5</v>
      </c>
      <c r="E20" s="7">
        <v>2.3658999999999999</v>
      </c>
      <c r="F20" s="3">
        <f>E20*D20</f>
        <v>5.9147499999999997</v>
      </c>
      <c r="G20" s="3"/>
    </row>
    <row r="21" spans="2:7" x14ac:dyDescent="0.25">
      <c r="B21" s="4" t="s">
        <v>22</v>
      </c>
      <c r="C21" s="3"/>
      <c r="D21" s="3"/>
      <c r="E21" s="3"/>
      <c r="F21" s="3"/>
      <c r="G21" s="3"/>
    </row>
    <row r="22" spans="2:7" ht="15.75" customHeight="1" x14ac:dyDescent="0.2">
      <c r="B22" s="7" t="s">
        <v>23</v>
      </c>
      <c r="C22" s="7" t="s">
        <v>24</v>
      </c>
      <c r="D22" s="7">
        <v>1.62</v>
      </c>
      <c r="E22" s="7">
        <v>1</v>
      </c>
      <c r="F22" s="3">
        <f t="shared" ref="F22:F24" si="3">E22*D22</f>
        <v>1.62</v>
      </c>
      <c r="G22" s="3"/>
    </row>
    <row r="23" spans="2:7" ht="15.75" customHeight="1" x14ac:dyDescent="0.2">
      <c r="B23" s="7" t="s">
        <v>20</v>
      </c>
      <c r="C23" s="7" t="s">
        <v>24</v>
      </c>
      <c r="D23" s="7">
        <v>0.62</v>
      </c>
      <c r="E23" s="7">
        <v>1</v>
      </c>
      <c r="F23" s="3">
        <f t="shared" si="3"/>
        <v>0.62</v>
      </c>
      <c r="G23" s="3"/>
    </row>
    <row r="24" spans="2:7" x14ac:dyDescent="0.25">
      <c r="B24" s="4" t="s">
        <v>25</v>
      </c>
      <c r="C24" s="7" t="s">
        <v>24</v>
      </c>
      <c r="D24" s="7">
        <v>6.07</v>
      </c>
      <c r="E24" s="7">
        <v>1</v>
      </c>
      <c r="F24" s="7">
        <f t="shared" si="3"/>
        <v>6.07</v>
      </c>
      <c r="G24" s="3"/>
    </row>
    <row r="25" spans="2:7" x14ac:dyDescent="0.25">
      <c r="B25" s="4" t="s">
        <v>26</v>
      </c>
      <c r="C25" s="3"/>
      <c r="D25" s="3"/>
      <c r="E25" s="3"/>
      <c r="F25" s="3"/>
      <c r="G25" s="3"/>
    </row>
    <row r="26" spans="2:7" ht="15.75" customHeight="1" x14ac:dyDescent="0.2">
      <c r="B26" s="7" t="s">
        <v>23</v>
      </c>
      <c r="C26" s="7" t="s">
        <v>24</v>
      </c>
      <c r="D26" s="7">
        <v>3.76</v>
      </c>
      <c r="E26" s="7">
        <v>1</v>
      </c>
      <c r="F26" s="3">
        <f t="shared" ref="F26:F27" si="4">E26*D26</f>
        <v>3.76</v>
      </c>
      <c r="G26" s="3"/>
    </row>
    <row r="27" spans="2:7" ht="15.75" customHeight="1" x14ac:dyDescent="0.2">
      <c r="B27" s="7" t="s">
        <v>20</v>
      </c>
      <c r="C27" s="7" t="s">
        <v>24</v>
      </c>
      <c r="D27" s="7">
        <v>4.24</v>
      </c>
      <c r="E27" s="7">
        <v>1</v>
      </c>
      <c r="F27" s="3">
        <f t="shared" si="4"/>
        <v>4.24</v>
      </c>
      <c r="G27" s="3"/>
    </row>
    <row r="28" spans="2:7" ht="15.75" customHeight="1" x14ac:dyDescent="0.2">
      <c r="B28" s="3"/>
      <c r="C28" s="3"/>
      <c r="D28" s="3"/>
      <c r="E28" s="3"/>
      <c r="F28" s="3"/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41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0.5</v>
      </c>
      <c r="F5" s="3">
        <f t="shared" ref="F5:F8" si="0">E5*D5</f>
        <v>17.5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3.8</v>
      </c>
      <c r="F6" s="3">
        <f t="shared" si="0"/>
        <v>53.199999999999996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37</v>
      </c>
      <c r="C10" s="7" t="s">
        <v>11</v>
      </c>
      <c r="D10" s="7">
        <v>0.28000000000000003</v>
      </c>
      <c r="E10" s="7">
        <v>75</v>
      </c>
      <c r="F10" s="3">
        <f t="shared" ref="F10:F11" si="1">E10*D10</f>
        <v>21.000000000000004</v>
      </c>
      <c r="G10" s="3"/>
    </row>
    <row r="11" spans="1:7" ht="15.75" customHeight="1" x14ac:dyDescent="0.2">
      <c r="B11" s="7" t="s">
        <v>10</v>
      </c>
      <c r="C11" s="7" t="s">
        <v>11</v>
      </c>
      <c r="D11" s="7">
        <v>0.42</v>
      </c>
      <c r="E11" s="7">
        <v>20</v>
      </c>
      <c r="F11" s="7">
        <f t="shared" si="1"/>
        <v>8.4</v>
      </c>
      <c r="G11" s="3"/>
    </row>
    <row r="12" spans="1:7" x14ac:dyDescent="0.25">
      <c r="B12" s="4" t="s">
        <v>13</v>
      </c>
      <c r="C12" s="3"/>
      <c r="D12" s="3"/>
      <c r="E12" s="3"/>
      <c r="F12" s="3"/>
      <c r="G12" s="3"/>
    </row>
    <row r="13" spans="1:7" ht="15.75" customHeight="1" x14ac:dyDescent="0.2">
      <c r="B13" s="7" t="str">
        <f>Prices!B23:D23</f>
        <v>Custom Spread (Truck)</v>
      </c>
      <c r="C13" s="7" t="s">
        <v>14</v>
      </c>
      <c r="D13" s="7">
        <v>7</v>
      </c>
      <c r="E13" s="7">
        <v>3</v>
      </c>
      <c r="F13" s="3">
        <f>E13*D13</f>
        <v>21</v>
      </c>
      <c r="G13" s="3"/>
    </row>
    <row r="14" spans="1:7" x14ac:dyDescent="0.25">
      <c r="B14" s="4" t="s">
        <v>16</v>
      </c>
      <c r="C14" s="3"/>
      <c r="D14" s="3"/>
      <c r="E14" s="3"/>
      <c r="F14" s="3"/>
      <c r="G14" s="3"/>
    </row>
    <row r="15" spans="1:7" ht="15.75" customHeight="1" x14ac:dyDescent="0.2">
      <c r="B15" s="3" t="str">
        <f>Prices!B35:D35</f>
        <v>Tractors</v>
      </c>
      <c r="C15" s="12" t="s">
        <v>17</v>
      </c>
      <c r="D15" s="12">
        <v>10.27</v>
      </c>
      <c r="E15" s="12">
        <v>0.43769999999999998</v>
      </c>
      <c r="F15" s="3">
        <f>E15*D15</f>
        <v>4.4951789999999994</v>
      </c>
      <c r="G15" s="3"/>
    </row>
    <row r="16" spans="1:7" x14ac:dyDescent="0.25">
      <c r="B16" s="4" t="s">
        <v>18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Prices!B40:D40</f>
        <v>Implements</v>
      </c>
      <c r="C17" s="7" t="s">
        <v>17</v>
      </c>
      <c r="D17" s="7">
        <v>15</v>
      </c>
      <c r="E17" s="7">
        <v>0.15709999999999999</v>
      </c>
      <c r="F17" s="3">
        <f t="shared" ref="F17:F18" si="2">E17*D17</f>
        <v>2.3565</v>
      </c>
      <c r="G17" s="3"/>
    </row>
    <row r="18" spans="2:7" x14ac:dyDescent="0.25">
      <c r="B18" s="13" t="str">
        <f>Prices!A44</f>
        <v>Unallocated Labor</v>
      </c>
      <c r="C18" s="7" t="s">
        <v>17</v>
      </c>
      <c r="D18" s="7">
        <v>10.27</v>
      </c>
      <c r="E18" s="7">
        <v>0.54720000000000002</v>
      </c>
      <c r="F18" s="3">
        <f t="shared" si="2"/>
        <v>5.6197439999999999</v>
      </c>
      <c r="G18" s="3"/>
    </row>
    <row r="19" spans="2:7" x14ac:dyDescent="0.25">
      <c r="B19" s="4" t="s">
        <v>19</v>
      </c>
      <c r="C19" s="3"/>
      <c r="D19" s="3"/>
      <c r="E19" s="3"/>
      <c r="F19" s="3"/>
      <c r="G19" s="3"/>
    </row>
    <row r="20" spans="2:7" ht="15.75" customHeight="1" x14ac:dyDescent="0.2">
      <c r="B20" s="7" t="s">
        <v>20</v>
      </c>
      <c r="C20" s="7" t="s">
        <v>21</v>
      </c>
      <c r="D20" s="7">
        <v>2.5</v>
      </c>
      <c r="E20" s="7">
        <v>2.3658999999999999</v>
      </c>
      <c r="F20" s="3">
        <f>E20*D20</f>
        <v>5.9147499999999997</v>
      </c>
      <c r="G20" s="3"/>
    </row>
    <row r="21" spans="2:7" x14ac:dyDescent="0.25">
      <c r="B21" s="4" t="s">
        <v>22</v>
      </c>
      <c r="C21" s="3"/>
      <c r="D21" s="3"/>
      <c r="E21" s="3"/>
      <c r="F21" s="3"/>
      <c r="G21" s="3"/>
    </row>
    <row r="22" spans="2:7" ht="15.75" customHeight="1" x14ac:dyDescent="0.2">
      <c r="B22" s="7" t="s">
        <v>23</v>
      </c>
      <c r="C22" s="7" t="s">
        <v>24</v>
      </c>
      <c r="D22" s="7">
        <v>1.53</v>
      </c>
      <c r="E22" s="7">
        <v>1</v>
      </c>
      <c r="F22" s="3">
        <f t="shared" ref="F22:F24" si="3">E22*D22</f>
        <v>1.53</v>
      </c>
      <c r="G22" s="3"/>
    </row>
    <row r="23" spans="2:7" ht="15.75" customHeight="1" x14ac:dyDescent="0.2">
      <c r="B23" s="7" t="s">
        <v>20</v>
      </c>
      <c r="C23" s="7" t="s">
        <v>24</v>
      </c>
      <c r="D23" s="7">
        <v>0.62</v>
      </c>
      <c r="E23" s="7">
        <v>1</v>
      </c>
      <c r="F23" s="3">
        <f t="shared" si="3"/>
        <v>0.62</v>
      </c>
      <c r="G23" s="3"/>
    </row>
    <row r="24" spans="2:7" x14ac:dyDescent="0.25">
      <c r="B24" s="4" t="s">
        <v>25</v>
      </c>
      <c r="C24" s="7" t="s">
        <v>24</v>
      </c>
      <c r="D24" s="7">
        <v>6.33</v>
      </c>
      <c r="E24" s="7">
        <v>1</v>
      </c>
      <c r="F24" s="7">
        <f t="shared" si="3"/>
        <v>6.33</v>
      </c>
      <c r="G24" s="3"/>
    </row>
    <row r="25" spans="2:7" x14ac:dyDescent="0.25">
      <c r="B25" s="4" t="s">
        <v>26</v>
      </c>
      <c r="C25" s="3"/>
      <c r="D25" s="3"/>
      <c r="E25" s="3"/>
      <c r="F25" s="3"/>
      <c r="G25" s="3"/>
    </row>
    <row r="26" spans="2:7" ht="15.75" customHeight="1" x14ac:dyDescent="0.2">
      <c r="B26" s="7" t="s">
        <v>23</v>
      </c>
      <c r="C26" s="7" t="s">
        <v>24</v>
      </c>
      <c r="D26" s="7">
        <v>3.57</v>
      </c>
      <c r="E26" s="7">
        <v>1</v>
      </c>
      <c r="F26" s="3">
        <f t="shared" ref="F26:F27" si="4">E26*D26</f>
        <v>3.57</v>
      </c>
      <c r="G26" s="3"/>
    </row>
    <row r="27" spans="2:7" ht="15.75" customHeight="1" x14ac:dyDescent="0.2">
      <c r="B27" s="7" t="s">
        <v>20</v>
      </c>
      <c r="C27" s="7" t="s">
        <v>24</v>
      </c>
      <c r="D27" s="7">
        <v>4.24</v>
      </c>
      <c r="E27" s="7">
        <v>1</v>
      </c>
      <c r="F27" s="3">
        <f t="shared" si="4"/>
        <v>4.24</v>
      </c>
      <c r="G27" s="3"/>
    </row>
    <row r="28" spans="2:7" ht="15.75" customHeight="1" x14ac:dyDescent="0.2">
      <c r="B28" s="3"/>
      <c r="C28" s="3"/>
      <c r="D28" s="3"/>
      <c r="E28" s="3"/>
      <c r="F28" s="3"/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x14ac:dyDescent="0.25">
      <c r="A1" s="1"/>
      <c r="B1" s="5" t="s">
        <v>49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8">
        <f>Prices!D2</f>
        <v>50</v>
      </c>
      <c r="E5" s="9">
        <v>0.5</v>
      </c>
      <c r="F5" s="8">
        <f t="shared" ref="F5:F8" si="0">E5*D5</f>
        <v>25</v>
      </c>
      <c r="G5" s="8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8">
        <f>Prices!D3</f>
        <v>14</v>
      </c>
      <c r="E6" s="9">
        <v>3.8</v>
      </c>
      <c r="F6" s="8">
        <f t="shared" si="0"/>
        <v>53.199999999999996</v>
      </c>
      <c r="G6" s="8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8">
        <f>Prices!D4</f>
        <v>22</v>
      </c>
      <c r="E7" s="9">
        <v>1.1000000000000001</v>
      </c>
      <c r="F7" s="8">
        <f t="shared" si="0"/>
        <v>24.200000000000003</v>
      </c>
      <c r="G7" s="8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8">
        <f>Prices!D5</f>
        <v>16.25</v>
      </c>
      <c r="E8" s="9">
        <v>0.85</v>
      </c>
      <c r="F8" s="8">
        <f t="shared" si="0"/>
        <v>13.8125</v>
      </c>
      <c r="G8" s="8"/>
    </row>
    <row r="9" spans="1:7" x14ac:dyDescent="0.25">
      <c r="B9" s="4" t="s">
        <v>8</v>
      </c>
      <c r="C9" s="3"/>
      <c r="D9" s="8"/>
      <c r="E9" s="10"/>
      <c r="F9" s="8"/>
      <c r="G9" s="8"/>
    </row>
    <row r="10" spans="1:7" ht="15.75" customHeight="1" x14ac:dyDescent="0.2">
      <c r="B10" s="7" t="s">
        <v>15</v>
      </c>
      <c r="C10" s="7" t="s">
        <v>11</v>
      </c>
      <c r="D10" s="11">
        <v>0.26</v>
      </c>
      <c r="E10" s="9">
        <v>75</v>
      </c>
      <c r="F10" s="8">
        <f t="shared" ref="F10:F11" si="1">E10*D10</f>
        <v>19.5</v>
      </c>
      <c r="G10" s="8"/>
    </row>
    <row r="11" spans="1:7" ht="15.75" customHeight="1" x14ac:dyDescent="0.2">
      <c r="B11" s="7" t="s">
        <v>10</v>
      </c>
      <c r="C11" s="7" t="s">
        <v>11</v>
      </c>
      <c r="D11" s="26">
        <f>Prices!D12</f>
        <v>0.65</v>
      </c>
      <c r="E11" s="9">
        <v>20</v>
      </c>
      <c r="F11" s="11">
        <f t="shared" si="1"/>
        <v>13</v>
      </c>
      <c r="G11" s="8"/>
    </row>
    <row r="12" spans="1:7" x14ac:dyDescent="0.25">
      <c r="B12" s="4" t="s">
        <v>13</v>
      </c>
      <c r="C12" s="3"/>
      <c r="D12" s="8"/>
      <c r="E12" s="10"/>
      <c r="F12" s="8"/>
      <c r="G12" s="8"/>
    </row>
    <row r="13" spans="1:7" ht="15.75" customHeight="1" x14ac:dyDescent="0.2">
      <c r="B13" s="7" t="str">
        <f>Prices!B23:D23</f>
        <v>Custom Spread (Truck)</v>
      </c>
      <c r="C13" s="7" t="s">
        <v>14</v>
      </c>
      <c r="D13" s="11">
        <v>7</v>
      </c>
      <c r="E13" s="9">
        <v>3</v>
      </c>
      <c r="F13" s="8">
        <f>E13*D13</f>
        <v>21</v>
      </c>
      <c r="G13" s="8"/>
    </row>
    <row r="14" spans="1:7" x14ac:dyDescent="0.25">
      <c r="B14" s="4" t="s">
        <v>16</v>
      </c>
      <c r="C14" s="3"/>
      <c r="D14" s="8"/>
      <c r="E14" s="10"/>
      <c r="F14" s="8"/>
      <c r="G14" s="8"/>
    </row>
    <row r="15" spans="1:7" ht="15.75" customHeight="1" x14ac:dyDescent="0.2">
      <c r="B15" s="3" t="str">
        <f>Prices!B35:D35</f>
        <v>Tractors</v>
      </c>
      <c r="C15" s="12" t="s">
        <v>17</v>
      </c>
      <c r="D15" s="14">
        <v>10.27</v>
      </c>
      <c r="E15" s="15">
        <v>0.43769999999999998</v>
      </c>
      <c r="F15" s="8">
        <f>E15*D15</f>
        <v>4.4951789999999994</v>
      </c>
      <c r="G15" s="8"/>
    </row>
    <row r="16" spans="1:7" x14ac:dyDescent="0.25">
      <c r="B16" s="4" t="s">
        <v>18</v>
      </c>
      <c r="C16" s="3"/>
      <c r="D16" s="8"/>
      <c r="E16" s="10"/>
      <c r="F16" s="8"/>
      <c r="G16" s="8"/>
    </row>
    <row r="17" spans="2:7" ht="15.75" customHeight="1" x14ac:dyDescent="0.2">
      <c r="B17" s="3" t="str">
        <f>Prices!B40:D40</f>
        <v>Implements</v>
      </c>
      <c r="C17" s="7" t="s">
        <v>17</v>
      </c>
      <c r="D17" s="11">
        <v>15</v>
      </c>
      <c r="E17" s="9">
        <v>0.15709999999999999</v>
      </c>
      <c r="F17" s="8">
        <f t="shared" ref="F17:F18" si="2">E17*D17</f>
        <v>2.3565</v>
      </c>
      <c r="G17" s="8"/>
    </row>
    <row r="18" spans="2:7" x14ac:dyDescent="0.25">
      <c r="B18" s="13" t="str">
        <f>Prices!A44</f>
        <v>Unallocated Labor</v>
      </c>
      <c r="C18" s="7" t="s">
        <v>17</v>
      </c>
      <c r="D18" s="11">
        <v>10.27</v>
      </c>
      <c r="E18" s="9">
        <v>0.54720000000000002</v>
      </c>
      <c r="F18" s="8">
        <f t="shared" si="2"/>
        <v>5.6197439999999999</v>
      </c>
      <c r="G18" s="8"/>
    </row>
    <row r="19" spans="2:7" x14ac:dyDescent="0.25">
      <c r="B19" s="4" t="s">
        <v>19</v>
      </c>
      <c r="C19" s="3"/>
      <c r="D19" s="8"/>
      <c r="E19" s="10"/>
      <c r="F19" s="8"/>
      <c r="G19" s="8"/>
    </row>
    <row r="20" spans="2:7" ht="15.75" customHeight="1" x14ac:dyDescent="0.2">
      <c r="B20" s="7" t="s">
        <v>20</v>
      </c>
      <c r="C20" s="7" t="s">
        <v>21</v>
      </c>
      <c r="D20" s="11">
        <v>2.5</v>
      </c>
      <c r="E20" s="9">
        <v>2.3658999999999999</v>
      </c>
      <c r="F20" s="8">
        <f>E20*D20</f>
        <v>5.9147499999999997</v>
      </c>
      <c r="G20" s="8"/>
    </row>
    <row r="21" spans="2:7" x14ac:dyDescent="0.25">
      <c r="B21" s="4" t="s">
        <v>22</v>
      </c>
      <c r="C21" s="3"/>
      <c r="D21" s="8"/>
      <c r="E21" s="10"/>
      <c r="F21" s="8"/>
      <c r="G21" s="8"/>
    </row>
    <row r="22" spans="2:7" ht="15.75" customHeight="1" x14ac:dyDescent="0.2">
      <c r="B22" s="7" t="s">
        <v>23</v>
      </c>
      <c r="C22" s="7" t="s">
        <v>24</v>
      </c>
      <c r="D22" s="11">
        <v>1.53</v>
      </c>
      <c r="E22" s="9">
        <v>1</v>
      </c>
      <c r="F22" s="8">
        <f t="shared" ref="F22:F24" si="3">E22*D22</f>
        <v>1.53</v>
      </c>
      <c r="G22" s="8"/>
    </row>
    <row r="23" spans="2:7" ht="15.75" customHeight="1" x14ac:dyDescent="0.2">
      <c r="B23" s="7" t="s">
        <v>20</v>
      </c>
      <c r="C23" s="7" t="s">
        <v>24</v>
      </c>
      <c r="D23" s="11">
        <v>0.62</v>
      </c>
      <c r="E23" s="9">
        <v>1</v>
      </c>
      <c r="F23" s="8">
        <f t="shared" si="3"/>
        <v>0.62</v>
      </c>
      <c r="G23" s="8"/>
    </row>
    <row r="24" spans="2:7" x14ac:dyDescent="0.25">
      <c r="B24" s="4" t="s">
        <v>25</v>
      </c>
      <c r="C24" s="7" t="s">
        <v>24</v>
      </c>
      <c r="D24" s="11">
        <v>6.27</v>
      </c>
      <c r="E24" s="9">
        <v>1</v>
      </c>
      <c r="F24" s="11">
        <f t="shared" si="3"/>
        <v>6.27</v>
      </c>
      <c r="G24" s="8"/>
    </row>
    <row r="25" spans="2:7" x14ac:dyDescent="0.25">
      <c r="B25" s="4" t="s">
        <v>26</v>
      </c>
      <c r="C25" s="3"/>
      <c r="D25" s="8"/>
      <c r="E25" s="10"/>
      <c r="F25" s="8"/>
      <c r="G25" s="8"/>
    </row>
    <row r="26" spans="2:7" ht="15.75" customHeight="1" x14ac:dyDescent="0.2">
      <c r="B26" s="7" t="s">
        <v>23</v>
      </c>
      <c r="C26" s="7" t="s">
        <v>24</v>
      </c>
      <c r="D26" s="11">
        <v>3.57</v>
      </c>
      <c r="E26" s="9">
        <v>1</v>
      </c>
      <c r="F26" s="8">
        <f t="shared" ref="F26:F27" si="4">E26*D26</f>
        <v>3.57</v>
      </c>
      <c r="G26" s="8"/>
    </row>
    <row r="27" spans="2:7" ht="15.75" customHeight="1" x14ac:dyDescent="0.2">
      <c r="B27" s="7" t="s">
        <v>20</v>
      </c>
      <c r="C27" s="7" t="s">
        <v>24</v>
      </c>
      <c r="D27" s="11">
        <v>4.24</v>
      </c>
      <c r="E27" s="9">
        <v>1</v>
      </c>
      <c r="F27" s="8">
        <f t="shared" si="4"/>
        <v>4.24</v>
      </c>
      <c r="G27" s="8"/>
    </row>
    <row r="28" spans="2:7" ht="15.75" customHeight="1" x14ac:dyDescent="0.2">
      <c r="B28" s="28"/>
      <c r="C28" s="28"/>
      <c r="D28" s="34"/>
      <c r="E28" s="34"/>
      <c r="F28" s="34"/>
      <c r="G28" s="34"/>
    </row>
    <row r="29" spans="2:7" ht="15" x14ac:dyDescent="0.2">
      <c r="B29" s="30" t="s">
        <v>27</v>
      </c>
      <c r="C29" s="28"/>
      <c r="D29" s="31"/>
      <c r="E29" s="31"/>
      <c r="F29" s="32">
        <f t="shared" ref="F29:G29" si="5">SUM(F5:F23)</f>
        <v>190.248673</v>
      </c>
      <c r="G29" s="32">
        <f t="shared" si="5"/>
        <v>0</v>
      </c>
    </row>
    <row r="30" spans="2:7" ht="15" x14ac:dyDescent="0.2">
      <c r="B30" s="30" t="s">
        <v>28</v>
      </c>
      <c r="C30" s="28"/>
      <c r="D30" s="31"/>
      <c r="E30" s="31"/>
      <c r="F30" s="32">
        <f t="shared" ref="F30:G30" si="6">SUM(F24:F27)</f>
        <v>14.08</v>
      </c>
      <c r="G30" s="32">
        <f t="shared" si="6"/>
        <v>0</v>
      </c>
    </row>
    <row r="31" spans="2:7" ht="15" x14ac:dyDescent="0.2">
      <c r="B31" s="30" t="s">
        <v>34</v>
      </c>
      <c r="C31" s="28"/>
      <c r="D31" s="31"/>
      <c r="E31" s="31"/>
      <c r="F31" s="32">
        <f t="shared" ref="F31:G31" si="7">F29+F30</f>
        <v>204.32867300000001</v>
      </c>
      <c r="G31" s="32">
        <f t="shared" si="7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x14ac:dyDescent="0.25">
      <c r="A1" s="1"/>
      <c r="B1" s="5" t="s">
        <v>50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6"/>
      <c r="E4" s="17"/>
      <c r="F4" s="6"/>
      <c r="G4" s="6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6">
        <f>Prices!D2</f>
        <v>50</v>
      </c>
      <c r="E5" s="18">
        <v>0.5</v>
      </c>
      <c r="F5" s="6">
        <f t="shared" ref="F5:F8" si="0">E5*D5</f>
        <v>25</v>
      </c>
      <c r="G5" s="6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6">
        <f>Prices!D3</f>
        <v>14</v>
      </c>
      <c r="E6" s="18">
        <v>3.8</v>
      </c>
      <c r="F6" s="6">
        <f t="shared" si="0"/>
        <v>53.199999999999996</v>
      </c>
      <c r="G6" s="6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6">
        <f>Prices!D4</f>
        <v>22</v>
      </c>
      <c r="E7" s="18">
        <v>1.1000000000000001</v>
      </c>
      <c r="F7" s="6">
        <f t="shared" si="0"/>
        <v>24.200000000000003</v>
      </c>
      <c r="G7" s="6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6">
        <f>Prices!D5</f>
        <v>16.25</v>
      </c>
      <c r="E8" s="18">
        <v>0.85</v>
      </c>
      <c r="F8" s="6">
        <f t="shared" si="0"/>
        <v>13.8125</v>
      </c>
      <c r="G8" s="6"/>
    </row>
    <row r="9" spans="1:7" x14ac:dyDescent="0.25">
      <c r="B9" s="4" t="s">
        <v>8</v>
      </c>
      <c r="C9" s="3"/>
      <c r="D9" s="6"/>
      <c r="E9" s="17"/>
      <c r="F9" s="6"/>
      <c r="G9" s="6"/>
    </row>
    <row r="10" spans="1:7" ht="15.75" customHeight="1" x14ac:dyDescent="0.2">
      <c r="B10" s="7" t="s">
        <v>10</v>
      </c>
      <c r="C10" s="7" t="s">
        <v>11</v>
      </c>
      <c r="D10" s="33">
        <f>Prices!D12</f>
        <v>0.65</v>
      </c>
      <c r="E10" s="18">
        <v>25</v>
      </c>
      <c r="F10" s="6">
        <f t="shared" ref="F10:F11" si="1">E10*D10</f>
        <v>16.25</v>
      </c>
      <c r="G10" s="6"/>
    </row>
    <row r="11" spans="1:7" ht="15.75" customHeight="1" x14ac:dyDescent="0.2">
      <c r="B11" s="7" t="s">
        <v>15</v>
      </c>
      <c r="C11" s="7" t="s">
        <v>11</v>
      </c>
      <c r="D11" s="19">
        <v>0.26</v>
      </c>
      <c r="E11" s="18">
        <v>90</v>
      </c>
      <c r="F11" s="6">
        <f t="shared" si="1"/>
        <v>23.400000000000002</v>
      </c>
      <c r="G11" s="6"/>
    </row>
    <row r="12" spans="1:7" x14ac:dyDescent="0.25">
      <c r="B12" s="4" t="s">
        <v>13</v>
      </c>
      <c r="C12" s="3"/>
      <c r="D12" s="6"/>
      <c r="E12" s="17"/>
      <c r="F12" s="6"/>
      <c r="G12" s="6"/>
    </row>
    <row r="13" spans="1:7" ht="15.75" customHeight="1" x14ac:dyDescent="0.2">
      <c r="B13" s="7" t="str">
        <f>Prices!B23:D23</f>
        <v>Custom Spread (Truck)</v>
      </c>
      <c r="C13" s="7" t="s">
        <v>14</v>
      </c>
      <c r="D13" s="19">
        <v>7</v>
      </c>
      <c r="E13" s="18">
        <v>2</v>
      </c>
      <c r="F13" s="6">
        <f>E13*D13</f>
        <v>14</v>
      </c>
      <c r="G13" s="6"/>
    </row>
    <row r="14" spans="1:7" x14ac:dyDescent="0.25">
      <c r="B14" s="4" t="s">
        <v>47</v>
      </c>
      <c r="C14" s="3"/>
      <c r="D14" s="6"/>
      <c r="E14" s="17"/>
      <c r="F14" s="6"/>
      <c r="G14" s="6"/>
    </row>
    <row r="15" spans="1:7" ht="15.75" customHeight="1" x14ac:dyDescent="0.2">
      <c r="B15" s="27" t="s">
        <v>48</v>
      </c>
      <c r="C15" s="7" t="s">
        <v>14</v>
      </c>
      <c r="D15" s="19">
        <v>7</v>
      </c>
      <c r="E15" s="18">
        <v>1</v>
      </c>
      <c r="F15" s="6">
        <f>E15*D15</f>
        <v>7</v>
      </c>
      <c r="G15" s="6"/>
    </row>
    <row r="16" spans="1:7" x14ac:dyDescent="0.25">
      <c r="B16" s="4" t="s">
        <v>16</v>
      </c>
      <c r="C16" s="3"/>
      <c r="D16" s="6"/>
      <c r="E16" s="17"/>
      <c r="F16" s="6"/>
      <c r="G16" s="6"/>
    </row>
    <row r="17" spans="2:7" ht="15.75" customHeight="1" x14ac:dyDescent="0.2">
      <c r="B17" s="3" t="str">
        <f>Prices!B35:D35</f>
        <v>Tractors</v>
      </c>
      <c r="C17" s="12" t="s">
        <v>17</v>
      </c>
      <c r="D17" s="20">
        <v>10.27</v>
      </c>
      <c r="E17" s="21">
        <v>0.28060000000000002</v>
      </c>
      <c r="F17" s="6">
        <f>E17*D17</f>
        <v>2.8817620000000002</v>
      </c>
      <c r="G17" s="6"/>
    </row>
    <row r="18" spans="2:7" x14ac:dyDescent="0.25">
      <c r="B18" s="4" t="s">
        <v>18</v>
      </c>
      <c r="C18" s="3"/>
      <c r="D18" s="6"/>
      <c r="E18" s="17"/>
      <c r="F18" s="6"/>
      <c r="G18" s="6"/>
    </row>
    <row r="19" spans="2:7" x14ac:dyDescent="0.25">
      <c r="B19" s="13" t="str">
        <f>Prices!A44</f>
        <v>Unallocated Labor</v>
      </c>
      <c r="C19" s="7" t="s">
        <v>17</v>
      </c>
      <c r="D19" s="19">
        <v>10.26</v>
      </c>
      <c r="E19" s="18">
        <v>0.35070000000000001</v>
      </c>
      <c r="F19" s="6">
        <f>E19*D19</f>
        <v>3.598182</v>
      </c>
      <c r="G19" s="6"/>
    </row>
    <row r="20" spans="2:7" x14ac:dyDescent="0.25">
      <c r="B20" s="4" t="s">
        <v>19</v>
      </c>
      <c r="C20" s="3"/>
      <c r="D20" s="6"/>
      <c r="E20" s="17"/>
      <c r="F20" s="6"/>
      <c r="G20" s="6"/>
    </row>
    <row r="21" spans="2:7" ht="15.75" customHeight="1" x14ac:dyDescent="0.2">
      <c r="B21" s="7" t="s">
        <v>20</v>
      </c>
      <c r="C21" s="7" t="s">
        <v>21</v>
      </c>
      <c r="D21" s="19">
        <v>2.5</v>
      </c>
      <c r="E21" s="18">
        <v>1.5165999999999999</v>
      </c>
      <c r="F21" s="6">
        <f>E21*D21</f>
        <v>3.7915000000000001</v>
      </c>
      <c r="G21" s="6"/>
    </row>
    <row r="22" spans="2:7" x14ac:dyDescent="0.25">
      <c r="B22" s="4" t="s">
        <v>22</v>
      </c>
      <c r="C22" s="3"/>
      <c r="D22" s="6"/>
      <c r="E22" s="17"/>
      <c r="F22" s="6"/>
      <c r="G22" s="6"/>
    </row>
    <row r="23" spans="2:7" ht="15.75" customHeight="1" x14ac:dyDescent="0.2">
      <c r="B23" s="7" t="s">
        <v>23</v>
      </c>
      <c r="C23" s="7" t="s">
        <v>24</v>
      </c>
      <c r="D23" s="19">
        <v>0.84</v>
      </c>
      <c r="E23" s="18">
        <v>1</v>
      </c>
      <c r="F23" s="6">
        <f t="shared" ref="F23:F25" si="2">E23*D23</f>
        <v>0.84</v>
      </c>
      <c r="G23" s="6"/>
    </row>
    <row r="24" spans="2:7" ht="15.75" customHeight="1" x14ac:dyDescent="0.2">
      <c r="B24" s="7" t="s">
        <v>20</v>
      </c>
      <c r="C24" s="7" t="s">
        <v>24</v>
      </c>
      <c r="D24" s="19">
        <v>0.4</v>
      </c>
      <c r="E24" s="18">
        <v>1</v>
      </c>
      <c r="F24" s="6">
        <f t="shared" si="2"/>
        <v>0.4</v>
      </c>
      <c r="G24" s="6"/>
    </row>
    <row r="25" spans="2:7" x14ac:dyDescent="0.25">
      <c r="B25" s="4" t="s">
        <v>25</v>
      </c>
      <c r="C25" s="7" t="s">
        <v>24</v>
      </c>
      <c r="D25" s="19">
        <v>5.69</v>
      </c>
      <c r="E25" s="18">
        <v>1</v>
      </c>
      <c r="F25" s="19">
        <f t="shared" si="2"/>
        <v>5.69</v>
      </c>
      <c r="G25" s="6"/>
    </row>
    <row r="26" spans="2:7" x14ac:dyDescent="0.25">
      <c r="B26" s="4" t="s">
        <v>26</v>
      </c>
      <c r="C26" s="3"/>
      <c r="D26" s="6"/>
      <c r="E26" s="17"/>
      <c r="F26" s="6"/>
      <c r="G26" s="6"/>
    </row>
    <row r="27" spans="2:7" ht="15.75" customHeight="1" x14ac:dyDescent="0.2">
      <c r="B27" s="7" t="s">
        <v>23</v>
      </c>
      <c r="C27" s="7" t="s">
        <v>24</v>
      </c>
      <c r="D27" s="19">
        <v>2.04</v>
      </c>
      <c r="E27" s="18">
        <v>1</v>
      </c>
      <c r="F27" s="6">
        <f t="shared" ref="F27:F28" si="3">E27*D27</f>
        <v>2.04</v>
      </c>
      <c r="G27" s="6"/>
    </row>
    <row r="28" spans="2:7" ht="15.75" customHeight="1" x14ac:dyDescent="0.2">
      <c r="B28" s="7" t="s">
        <v>20</v>
      </c>
      <c r="C28" s="7" t="s">
        <v>24</v>
      </c>
      <c r="D28" s="19">
        <v>2.72</v>
      </c>
      <c r="E28" s="18">
        <v>1</v>
      </c>
      <c r="F28" s="6">
        <f t="shared" si="3"/>
        <v>2.72</v>
      </c>
      <c r="G28" s="6"/>
    </row>
    <row r="29" spans="2:7" ht="12.75" x14ac:dyDescent="0.2">
      <c r="B29" s="28"/>
      <c r="C29" s="28"/>
      <c r="D29" s="29"/>
      <c r="E29" s="31"/>
      <c r="F29" s="29"/>
      <c r="G29" s="29"/>
    </row>
    <row r="30" spans="2:7" ht="15" x14ac:dyDescent="0.2">
      <c r="B30" s="30" t="s">
        <v>27</v>
      </c>
      <c r="C30" s="28"/>
      <c r="D30" s="31"/>
      <c r="E30" s="31"/>
      <c r="F30" s="32">
        <f t="shared" ref="F30:G30" si="4">SUM(F5:F24)</f>
        <v>188.37394400000002</v>
      </c>
      <c r="G30" s="32">
        <f t="shared" si="4"/>
        <v>0</v>
      </c>
    </row>
    <row r="31" spans="2:7" ht="15" x14ac:dyDescent="0.2">
      <c r="B31" s="30" t="s">
        <v>28</v>
      </c>
      <c r="C31" s="28"/>
      <c r="D31" s="31"/>
      <c r="E31" s="31"/>
      <c r="F31" s="32">
        <f t="shared" ref="F31:G31" si="5">SUM(F25:F28)</f>
        <v>10.450000000000001</v>
      </c>
      <c r="G31" s="32">
        <f t="shared" si="5"/>
        <v>0</v>
      </c>
    </row>
    <row r="32" spans="2:7" ht="15" x14ac:dyDescent="0.2">
      <c r="B32" s="30" t="s">
        <v>34</v>
      </c>
      <c r="C32" s="28"/>
      <c r="D32" s="31"/>
      <c r="E32" s="31"/>
      <c r="F32" s="32">
        <f t="shared" ref="F32:G32" si="6">F30+F31</f>
        <v>198.82394400000001</v>
      </c>
      <c r="G32" s="32">
        <f t="shared" si="6"/>
        <v>0</v>
      </c>
    </row>
    <row r="33" spans="4:7" ht="12.75" x14ac:dyDescent="0.2">
      <c r="D33" s="22"/>
      <c r="E33" s="22"/>
      <c r="F33" s="22"/>
      <c r="G33" s="22"/>
    </row>
    <row r="34" spans="4:7" ht="12.75" x14ac:dyDescent="0.2">
      <c r="D34" s="22"/>
      <c r="E34" s="22"/>
      <c r="F34" s="22"/>
      <c r="G34" s="22"/>
    </row>
    <row r="35" spans="4:7" ht="12.75" x14ac:dyDescent="0.2">
      <c r="D35" s="22"/>
      <c r="E35" s="22"/>
      <c r="F35" s="22"/>
      <c r="G35" s="22"/>
    </row>
    <row r="36" spans="4:7" ht="12.75" x14ac:dyDescent="0.2">
      <c r="D36" s="22"/>
      <c r="E36" s="22"/>
      <c r="F36" s="22"/>
      <c r="G36" s="22"/>
    </row>
    <row r="37" spans="4:7" ht="12.75" x14ac:dyDescent="0.2">
      <c r="D37" s="22"/>
      <c r="E37" s="22"/>
      <c r="F37" s="22"/>
      <c r="G37" s="22"/>
    </row>
    <row r="38" spans="4:7" ht="12.75" x14ac:dyDescent="0.2">
      <c r="D38" s="22"/>
      <c r="E38" s="22"/>
      <c r="F38" s="22"/>
      <c r="G38" s="2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x14ac:dyDescent="0.25">
      <c r="A1" s="1"/>
      <c r="B1" s="5" t="s">
        <v>51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6">
        <f>Prices!D2</f>
        <v>50</v>
      </c>
      <c r="E5" s="18">
        <v>0.5</v>
      </c>
      <c r="F5" s="6">
        <f t="shared" ref="F5:F8" si="0">E5*D5</f>
        <v>25</v>
      </c>
      <c r="G5" s="6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6">
        <f>Prices!D3</f>
        <v>14</v>
      </c>
      <c r="E6" s="18">
        <v>3.8</v>
      </c>
      <c r="F6" s="6">
        <f t="shared" si="0"/>
        <v>53.199999999999996</v>
      </c>
      <c r="G6" s="6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6">
        <f>Prices!D4</f>
        <v>22</v>
      </c>
      <c r="E7" s="18">
        <v>1.1000000000000001</v>
      </c>
      <c r="F7" s="6">
        <f t="shared" si="0"/>
        <v>24.200000000000003</v>
      </c>
      <c r="G7" s="6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6">
        <f>Prices!D5</f>
        <v>16.25</v>
      </c>
      <c r="E8" s="18">
        <v>0.85</v>
      </c>
      <c r="F8" s="6">
        <f t="shared" si="0"/>
        <v>13.8125</v>
      </c>
      <c r="G8" s="6"/>
    </row>
    <row r="9" spans="1:7" x14ac:dyDescent="0.25">
      <c r="B9" s="4" t="s">
        <v>8</v>
      </c>
      <c r="C9" s="3"/>
      <c r="D9" s="6"/>
      <c r="E9" s="17"/>
      <c r="F9" s="6"/>
      <c r="G9" s="6"/>
    </row>
    <row r="10" spans="1:7" ht="15.75" customHeight="1" x14ac:dyDescent="0.2">
      <c r="B10" s="7" t="s">
        <v>10</v>
      </c>
      <c r="C10" s="7" t="s">
        <v>11</v>
      </c>
      <c r="D10" s="33">
        <f>Prices!D12</f>
        <v>0.65</v>
      </c>
      <c r="E10" s="18">
        <v>25</v>
      </c>
      <c r="F10" s="6">
        <f>E10*D10</f>
        <v>16.25</v>
      </c>
      <c r="G10" s="6"/>
    </row>
    <row r="11" spans="1:7" x14ac:dyDescent="0.25">
      <c r="B11" s="4" t="s">
        <v>13</v>
      </c>
      <c r="C11" s="3"/>
      <c r="D11" s="6"/>
      <c r="E11" s="17"/>
      <c r="F11" s="6"/>
      <c r="G11" s="6"/>
    </row>
    <row r="12" spans="1:7" ht="15.75" customHeight="1" x14ac:dyDescent="0.2">
      <c r="B12" s="7" t="str">
        <f>Prices!B23:D23</f>
        <v>Custom Spread (Truck)</v>
      </c>
      <c r="C12" s="7" t="s">
        <v>14</v>
      </c>
      <c r="D12" s="19">
        <v>7</v>
      </c>
      <c r="E12" s="18">
        <v>3</v>
      </c>
      <c r="F12" s="6">
        <f>E12*D12</f>
        <v>21</v>
      </c>
      <c r="G12" s="6"/>
    </row>
    <row r="13" spans="1:7" x14ac:dyDescent="0.25">
      <c r="B13" s="4" t="s">
        <v>16</v>
      </c>
      <c r="C13" s="3"/>
      <c r="D13" s="6"/>
      <c r="E13" s="17"/>
      <c r="F13" s="6"/>
      <c r="G13" s="6"/>
    </row>
    <row r="14" spans="1:7" ht="15.75" customHeight="1" x14ac:dyDescent="0.2">
      <c r="B14" s="3" t="str">
        <f>Prices!B35:D35</f>
        <v>Tractors</v>
      </c>
      <c r="C14" s="12" t="s">
        <v>17</v>
      </c>
      <c r="D14" s="20">
        <v>10.27</v>
      </c>
      <c r="E14" s="21">
        <v>0.43769999999999998</v>
      </c>
      <c r="F14" s="6">
        <f>E14*D14</f>
        <v>4.4951789999999994</v>
      </c>
      <c r="G14" s="6"/>
    </row>
    <row r="15" spans="1:7" x14ac:dyDescent="0.25">
      <c r="B15" s="4" t="s">
        <v>18</v>
      </c>
      <c r="C15" s="3"/>
      <c r="D15" s="6"/>
      <c r="E15" s="17"/>
      <c r="F15" s="6"/>
      <c r="G15" s="6"/>
    </row>
    <row r="16" spans="1:7" ht="15.75" customHeight="1" x14ac:dyDescent="0.2">
      <c r="B16" s="3" t="str">
        <f>Prices!B40:D40</f>
        <v>Implements</v>
      </c>
      <c r="C16" s="7" t="s">
        <v>17</v>
      </c>
      <c r="D16" s="19">
        <v>15</v>
      </c>
      <c r="E16" s="18">
        <v>0.15709999999999999</v>
      </c>
      <c r="F16" s="6">
        <f t="shared" ref="F16:F17" si="1">E16*D16</f>
        <v>2.3565</v>
      </c>
      <c r="G16" s="6"/>
    </row>
    <row r="17" spans="2:7" x14ac:dyDescent="0.25">
      <c r="B17" s="13" t="str">
        <f>Prices!A44</f>
        <v>Unallocated Labor</v>
      </c>
      <c r="C17" s="7" t="s">
        <v>17</v>
      </c>
      <c r="D17" s="19">
        <v>10.27</v>
      </c>
      <c r="E17" s="18">
        <v>0.54720000000000002</v>
      </c>
      <c r="F17" s="6">
        <f t="shared" si="1"/>
        <v>5.6197439999999999</v>
      </c>
      <c r="G17" s="6"/>
    </row>
    <row r="18" spans="2:7" x14ac:dyDescent="0.25">
      <c r="B18" s="4" t="s">
        <v>19</v>
      </c>
      <c r="C18" s="3"/>
      <c r="D18" s="6"/>
      <c r="E18" s="17"/>
      <c r="F18" s="6"/>
      <c r="G18" s="6"/>
    </row>
    <row r="19" spans="2:7" ht="15.75" customHeight="1" x14ac:dyDescent="0.2">
      <c r="B19" s="7" t="s">
        <v>20</v>
      </c>
      <c r="C19" s="7" t="s">
        <v>21</v>
      </c>
      <c r="D19" s="19">
        <v>2.5</v>
      </c>
      <c r="E19" s="18">
        <v>2.3658999999999999</v>
      </c>
      <c r="F19" s="6">
        <f>E19*D19</f>
        <v>5.9147499999999997</v>
      </c>
      <c r="G19" s="6"/>
    </row>
    <row r="20" spans="2:7" x14ac:dyDescent="0.25">
      <c r="B20" s="4" t="s">
        <v>22</v>
      </c>
      <c r="C20" s="3"/>
      <c r="D20" s="6"/>
      <c r="E20" s="17"/>
      <c r="F20" s="6"/>
      <c r="G20" s="6"/>
    </row>
    <row r="21" spans="2:7" ht="15.75" customHeight="1" x14ac:dyDescent="0.2">
      <c r="B21" s="7" t="s">
        <v>23</v>
      </c>
      <c r="C21" s="7" t="s">
        <v>24</v>
      </c>
      <c r="D21" s="19">
        <v>1.53</v>
      </c>
      <c r="E21" s="18">
        <v>1</v>
      </c>
      <c r="F21" s="6">
        <f t="shared" ref="F21:F23" si="2">E21*D21</f>
        <v>1.53</v>
      </c>
      <c r="G21" s="6"/>
    </row>
    <row r="22" spans="2:7" ht="15.75" customHeight="1" x14ac:dyDescent="0.2">
      <c r="B22" s="7" t="s">
        <v>20</v>
      </c>
      <c r="C22" s="7" t="s">
        <v>24</v>
      </c>
      <c r="D22" s="19">
        <v>0.62</v>
      </c>
      <c r="E22" s="18">
        <v>1</v>
      </c>
      <c r="F22" s="6">
        <f t="shared" si="2"/>
        <v>0.62</v>
      </c>
      <c r="G22" s="6"/>
    </row>
    <row r="23" spans="2:7" x14ac:dyDescent="0.25">
      <c r="B23" s="4" t="s">
        <v>25</v>
      </c>
      <c r="C23" s="7" t="s">
        <v>24</v>
      </c>
      <c r="D23" s="19">
        <v>5.67</v>
      </c>
      <c r="E23" s="18">
        <v>1</v>
      </c>
      <c r="F23" s="19">
        <f t="shared" si="2"/>
        <v>5.67</v>
      </c>
      <c r="G23" s="6"/>
    </row>
    <row r="24" spans="2:7" x14ac:dyDescent="0.25">
      <c r="B24" s="4" t="s">
        <v>26</v>
      </c>
      <c r="C24" s="3"/>
      <c r="D24" s="6"/>
      <c r="E24" s="17"/>
      <c r="F24" s="6"/>
      <c r="G24" s="6"/>
    </row>
    <row r="25" spans="2:7" ht="15.75" customHeight="1" x14ac:dyDescent="0.2">
      <c r="B25" s="7" t="s">
        <v>23</v>
      </c>
      <c r="C25" s="7" t="s">
        <v>24</v>
      </c>
      <c r="D25" s="19">
        <v>3.57</v>
      </c>
      <c r="E25" s="18">
        <v>1</v>
      </c>
      <c r="F25" s="6">
        <f t="shared" ref="F25:F26" si="3">E25*D25</f>
        <v>3.57</v>
      </c>
      <c r="G25" s="6"/>
    </row>
    <row r="26" spans="2:7" ht="15.75" customHeight="1" x14ac:dyDescent="0.2">
      <c r="B26" s="7" t="s">
        <v>20</v>
      </c>
      <c r="C26" s="7" t="s">
        <v>24</v>
      </c>
      <c r="D26" s="19">
        <v>4.24</v>
      </c>
      <c r="E26" s="18">
        <v>1</v>
      </c>
      <c r="F26" s="6">
        <f t="shared" si="3"/>
        <v>4.24</v>
      </c>
      <c r="G26" s="6"/>
    </row>
    <row r="27" spans="2:7" ht="15.75" customHeight="1" x14ac:dyDescent="0.2">
      <c r="B27" s="28"/>
      <c r="C27" s="28"/>
      <c r="D27" s="31"/>
      <c r="E27" s="31"/>
      <c r="F27" s="31"/>
      <c r="G27" s="31"/>
    </row>
    <row r="28" spans="2:7" ht="15.75" customHeight="1" x14ac:dyDescent="0.2">
      <c r="B28" s="30" t="s">
        <v>27</v>
      </c>
      <c r="C28" s="28"/>
      <c r="D28" s="31"/>
      <c r="E28" s="31"/>
      <c r="F28" s="32">
        <f t="shared" ref="F28:G28" si="4">SUM(F4:F22)</f>
        <v>173.998673</v>
      </c>
      <c r="G28" s="32">
        <f t="shared" si="4"/>
        <v>0</v>
      </c>
    </row>
    <row r="29" spans="2:7" ht="15" x14ac:dyDescent="0.2">
      <c r="B29" s="30" t="s">
        <v>28</v>
      </c>
      <c r="C29" s="28"/>
      <c r="D29" s="31"/>
      <c r="E29" s="31"/>
      <c r="F29" s="32">
        <f t="shared" ref="F29:G29" si="5">SUM(F23:F26)</f>
        <v>13.48</v>
      </c>
      <c r="G29" s="32">
        <f t="shared" si="5"/>
        <v>0</v>
      </c>
    </row>
    <row r="30" spans="2:7" ht="15" x14ac:dyDescent="0.2">
      <c r="B30" s="30" t="s">
        <v>34</v>
      </c>
      <c r="C30" s="28"/>
      <c r="D30" s="31"/>
      <c r="E30" s="31"/>
      <c r="F30" s="32">
        <f t="shared" ref="F30:G30" si="6">F28+F29</f>
        <v>187.47867299999999</v>
      </c>
      <c r="G30" s="32">
        <f t="shared" si="6"/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x14ac:dyDescent="0.25">
      <c r="A1" s="1"/>
      <c r="B1" s="5" t="s">
        <v>52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6">
        <f>Prices!D2</f>
        <v>50</v>
      </c>
      <c r="E5" s="18">
        <v>0.5</v>
      </c>
      <c r="F5" s="6">
        <f t="shared" ref="F5:F8" si="0">E5*D5</f>
        <v>25</v>
      </c>
      <c r="G5" s="6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6">
        <f>Prices!D3</f>
        <v>14</v>
      </c>
      <c r="E6" s="18">
        <v>3.8</v>
      </c>
      <c r="F6" s="6">
        <f t="shared" si="0"/>
        <v>53.199999999999996</v>
      </c>
      <c r="G6" s="6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6">
        <f>Prices!D4</f>
        <v>22</v>
      </c>
      <c r="E7" s="18">
        <v>1.1000000000000001</v>
      </c>
      <c r="F7" s="6">
        <f t="shared" si="0"/>
        <v>24.200000000000003</v>
      </c>
      <c r="G7" s="6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6">
        <f>Prices!D5</f>
        <v>16.25</v>
      </c>
      <c r="E8" s="18">
        <v>0.85</v>
      </c>
      <c r="F8" s="6">
        <f t="shared" si="0"/>
        <v>13.8125</v>
      </c>
      <c r="G8" s="6"/>
    </row>
    <row r="9" spans="1:7" x14ac:dyDescent="0.25">
      <c r="B9" s="4" t="s">
        <v>8</v>
      </c>
      <c r="C9" s="3"/>
      <c r="D9" s="6"/>
      <c r="E9" s="17"/>
      <c r="F9" s="6"/>
      <c r="G9" s="6"/>
    </row>
    <row r="10" spans="1:7" ht="15.75" customHeight="1" x14ac:dyDescent="0.2">
      <c r="B10" s="7" t="s">
        <v>10</v>
      </c>
      <c r="C10" s="7" t="s">
        <v>11</v>
      </c>
      <c r="D10" s="33">
        <f>Prices!D12</f>
        <v>0.65</v>
      </c>
      <c r="E10" s="18">
        <v>30</v>
      </c>
      <c r="F10" s="6">
        <f>E10*D10</f>
        <v>19.5</v>
      </c>
      <c r="G10" s="6"/>
    </row>
    <row r="11" spans="1:7" x14ac:dyDescent="0.25">
      <c r="B11" s="4" t="s">
        <v>13</v>
      </c>
      <c r="C11" s="3"/>
      <c r="D11" s="6"/>
      <c r="E11" s="17"/>
      <c r="F11" s="6"/>
      <c r="G11" s="6"/>
    </row>
    <row r="12" spans="1:7" ht="15.75" customHeight="1" x14ac:dyDescent="0.2">
      <c r="B12" s="7" t="str">
        <f>Prices!B23:D23</f>
        <v>Custom Spread (Truck)</v>
      </c>
      <c r="C12" s="7" t="s">
        <v>14</v>
      </c>
      <c r="D12" s="19">
        <v>7</v>
      </c>
      <c r="E12" s="18">
        <v>2</v>
      </c>
      <c r="F12" s="6">
        <f>E12*D12</f>
        <v>14</v>
      </c>
      <c r="G12" s="6"/>
    </row>
    <row r="13" spans="1:7" x14ac:dyDescent="0.25">
      <c r="B13" s="4" t="s">
        <v>47</v>
      </c>
      <c r="C13" s="3"/>
      <c r="D13" s="6"/>
      <c r="E13" s="17"/>
      <c r="F13" s="6"/>
      <c r="G13" s="6"/>
    </row>
    <row r="14" spans="1:7" ht="15.75" customHeight="1" x14ac:dyDescent="0.2">
      <c r="B14" s="27" t="s">
        <v>48</v>
      </c>
      <c r="C14" s="7" t="s">
        <v>14</v>
      </c>
      <c r="D14" s="19">
        <v>7</v>
      </c>
      <c r="E14" s="18">
        <v>1</v>
      </c>
      <c r="F14" s="6">
        <f>E14*D14</f>
        <v>7</v>
      </c>
      <c r="G14" s="6"/>
    </row>
    <row r="15" spans="1:7" x14ac:dyDescent="0.25">
      <c r="B15" s="4" t="s">
        <v>16</v>
      </c>
      <c r="C15" s="3"/>
      <c r="D15" s="6"/>
      <c r="E15" s="17"/>
      <c r="F15" s="6"/>
      <c r="G15" s="6"/>
    </row>
    <row r="16" spans="1:7" ht="15.75" customHeight="1" x14ac:dyDescent="0.2">
      <c r="B16" s="3" t="str">
        <f>Prices!B35:D35</f>
        <v>Tractors</v>
      </c>
      <c r="C16" s="12" t="s">
        <v>17</v>
      </c>
      <c r="D16" s="20">
        <v>10.27</v>
      </c>
      <c r="E16" s="21">
        <v>0.28060000000000002</v>
      </c>
      <c r="F16" s="6">
        <f>E16*D16</f>
        <v>2.8817620000000002</v>
      </c>
      <c r="G16" s="6"/>
    </row>
    <row r="17" spans="2:7" x14ac:dyDescent="0.25">
      <c r="B17" s="4" t="s">
        <v>18</v>
      </c>
      <c r="C17" s="3"/>
      <c r="D17" s="6"/>
      <c r="E17" s="17"/>
      <c r="F17" s="6"/>
      <c r="G17" s="6"/>
    </row>
    <row r="18" spans="2:7" ht="15.75" customHeight="1" x14ac:dyDescent="0.2">
      <c r="B18" s="3" t="str">
        <f>Prices!B40:D40</f>
        <v>Implements</v>
      </c>
      <c r="C18" s="7" t="s">
        <v>17</v>
      </c>
      <c r="D18" s="19">
        <v>15</v>
      </c>
      <c r="E18" s="18">
        <v>0.15709999999999999</v>
      </c>
      <c r="F18" s="6">
        <f t="shared" ref="F18:F19" si="1">E18*D18</f>
        <v>2.3565</v>
      </c>
      <c r="G18" s="6"/>
    </row>
    <row r="19" spans="2:7" x14ac:dyDescent="0.25">
      <c r="B19" s="13" t="str">
        <f>Prices!A44</f>
        <v>Unallocated Labor</v>
      </c>
      <c r="C19" s="7" t="s">
        <v>17</v>
      </c>
      <c r="D19" s="19">
        <v>10.26</v>
      </c>
      <c r="E19" s="18">
        <v>0.35070000000000001</v>
      </c>
      <c r="F19" s="6">
        <f t="shared" si="1"/>
        <v>3.598182</v>
      </c>
      <c r="G19" s="6"/>
    </row>
    <row r="20" spans="2:7" x14ac:dyDescent="0.25">
      <c r="B20" s="4" t="s">
        <v>19</v>
      </c>
      <c r="C20" s="3"/>
      <c r="D20" s="6"/>
      <c r="E20" s="17"/>
      <c r="F20" s="6"/>
      <c r="G20" s="6"/>
    </row>
    <row r="21" spans="2:7" ht="15.75" customHeight="1" x14ac:dyDescent="0.2">
      <c r="B21" s="7" t="s">
        <v>20</v>
      </c>
      <c r="C21" s="7" t="s">
        <v>21</v>
      </c>
      <c r="D21" s="19">
        <v>2.5</v>
      </c>
      <c r="E21" s="18">
        <v>1.5165999999999999</v>
      </c>
      <c r="F21" s="6">
        <f>E21*D21</f>
        <v>3.7915000000000001</v>
      </c>
      <c r="G21" s="6"/>
    </row>
    <row r="22" spans="2:7" x14ac:dyDescent="0.25">
      <c r="B22" s="4" t="s">
        <v>22</v>
      </c>
      <c r="C22" s="3"/>
      <c r="D22" s="6"/>
      <c r="E22" s="17"/>
      <c r="F22" s="6"/>
      <c r="G22" s="6"/>
    </row>
    <row r="23" spans="2:7" ht="15.75" customHeight="1" x14ac:dyDescent="0.2">
      <c r="B23" s="7" t="s">
        <v>23</v>
      </c>
      <c r="C23" s="7" t="s">
        <v>24</v>
      </c>
      <c r="D23" s="19">
        <v>0.84</v>
      </c>
      <c r="E23" s="18">
        <v>1</v>
      </c>
      <c r="F23" s="6">
        <f t="shared" ref="F23:F25" si="2">E23*D23</f>
        <v>0.84</v>
      </c>
      <c r="G23" s="6"/>
    </row>
    <row r="24" spans="2:7" ht="15.75" customHeight="1" x14ac:dyDescent="0.2">
      <c r="B24" s="7" t="s">
        <v>20</v>
      </c>
      <c r="C24" s="7" t="s">
        <v>24</v>
      </c>
      <c r="D24" s="19">
        <v>0.4</v>
      </c>
      <c r="E24" s="18">
        <v>1</v>
      </c>
      <c r="F24" s="6">
        <f t="shared" si="2"/>
        <v>0.4</v>
      </c>
      <c r="G24" s="6"/>
    </row>
    <row r="25" spans="2:7" x14ac:dyDescent="0.25">
      <c r="B25" s="4" t="s">
        <v>25</v>
      </c>
      <c r="C25" s="7" t="s">
        <v>24</v>
      </c>
      <c r="D25" s="19">
        <v>4.9400000000000004</v>
      </c>
      <c r="E25" s="18">
        <v>1</v>
      </c>
      <c r="F25" s="19">
        <f t="shared" si="2"/>
        <v>4.9400000000000004</v>
      </c>
      <c r="G25" s="6"/>
    </row>
    <row r="26" spans="2:7" x14ac:dyDescent="0.25">
      <c r="B26" s="4" t="s">
        <v>26</v>
      </c>
      <c r="C26" s="3"/>
      <c r="D26" s="6"/>
      <c r="E26" s="17"/>
      <c r="F26" s="6"/>
      <c r="G26" s="6"/>
    </row>
    <row r="27" spans="2:7" ht="15.75" customHeight="1" x14ac:dyDescent="0.2">
      <c r="B27" s="7" t="s">
        <v>23</v>
      </c>
      <c r="C27" s="7" t="s">
        <v>24</v>
      </c>
      <c r="D27" s="19">
        <v>2.04</v>
      </c>
      <c r="E27" s="18">
        <v>1</v>
      </c>
      <c r="F27" s="6">
        <f t="shared" ref="F27:F28" si="3">E27*D27</f>
        <v>2.04</v>
      </c>
      <c r="G27" s="6"/>
    </row>
    <row r="28" spans="2:7" ht="15.75" customHeight="1" x14ac:dyDescent="0.2">
      <c r="B28" s="7" t="s">
        <v>20</v>
      </c>
      <c r="C28" s="7" t="s">
        <v>24</v>
      </c>
      <c r="D28" s="19">
        <v>2.72</v>
      </c>
      <c r="E28" s="18">
        <v>1</v>
      </c>
      <c r="F28" s="6">
        <f t="shared" si="3"/>
        <v>2.72</v>
      </c>
      <c r="G28" s="6"/>
    </row>
    <row r="29" spans="2:7" ht="12.75" x14ac:dyDescent="0.2">
      <c r="B29" s="28"/>
      <c r="C29" s="28"/>
      <c r="D29" s="31"/>
      <c r="E29" s="31"/>
      <c r="F29" s="29"/>
      <c r="G29" s="29"/>
    </row>
    <row r="30" spans="2:7" ht="15" x14ac:dyDescent="0.2">
      <c r="B30" s="30" t="s">
        <v>27</v>
      </c>
      <c r="C30" s="28"/>
      <c r="D30" s="31"/>
      <c r="E30" s="31"/>
      <c r="F30" s="32">
        <f t="shared" ref="F30:G30" si="4">SUM(F5:F24)</f>
        <v>170.58044400000003</v>
      </c>
      <c r="G30" s="32">
        <f t="shared" si="4"/>
        <v>0</v>
      </c>
    </row>
    <row r="31" spans="2:7" ht="15" x14ac:dyDescent="0.2">
      <c r="B31" s="30" t="s">
        <v>28</v>
      </c>
      <c r="C31" s="28"/>
      <c r="D31" s="31"/>
      <c r="E31" s="31"/>
      <c r="F31" s="32">
        <f t="shared" ref="F31:G31" si="5">SUM(F25:F28)</f>
        <v>9.7000000000000011</v>
      </c>
      <c r="G31" s="32">
        <f t="shared" si="5"/>
        <v>0</v>
      </c>
    </row>
    <row r="32" spans="2:7" ht="15" x14ac:dyDescent="0.2">
      <c r="B32" s="30" t="s">
        <v>34</v>
      </c>
      <c r="C32" s="28"/>
      <c r="D32" s="31"/>
      <c r="E32" s="31"/>
      <c r="F32" s="32">
        <f t="shared" ref="F32:G32" si="6">F30+F31</f>
        <v>180.28044400000002</v>
      </c>
      <c r="G32" s="32">
        <f t="shared" si="6"/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0"/>
  <sheetViews>
    <sheetView workbookViewId="0"/>
  </sheetViews>
  <sheetFormatPr defaultColWidth="14.42578125" defaultRowHeight="15.75" customHeight="1" x14ac:dyDescent="0.2"/>
  <cols>
    <col min="1" max="1" width="17.85546875" customWidth="1"/>
    <col min="2" max="2" width="26.140625" customWidth="1"/>
  </cols>
  <sheetData>
    <row r="2" spans="1:26" ht="15.75" customHeight="1" x14ac:dyDescent="0.2">
      <c r="A2" s="35" t="s">
        <v>53</v>
      </c>
      <c r="B2" s="36"/>
      <c r="C2" s="37"/>
      <c r="D2" s="38">
        <v>0.85</v>
      </c>
      <c r="E2" s="39"/>
      <c r="F2" s="36"/>
      <c r="G2" s="36"/>
      <c r="H2" s="39"/>
      <c r="I2" s="36"/>
      <c r="J2" s="40"/>
      <c r="K2" s="40"/>
      <c r="L2" s="36"/>
      <c r="M2" s="36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.75" customHeight="1" x14ac:dyDescent="0.2">
      <c r="A3" s="42" t="s">
        <v>54</v>
      </c>
      <c r="B3" s="43" t="s">
        <v>55</v>
      </c>
      <c r="C3" s="44" t="s">
        <v>56</v>
      </c>
      <c r="D3" s="44" t="s">
        <v>57</v>
      </c>
      <c r="E3" s="44" t="s">
        <v>58</v>
      </c>
      <c r="F3" s="44" t="s">
        <v>59</v>
      </c>
      <c r="G3" s="44" t="s">
        <v>60</v>
      </c>
      <c r="H3" s="44" t="s">
        <v>61</v>
      </c>
      <c r="I3" s="44" t="s">
        <v>62</v>
      </c>
      <c r="J3" s="45" t="s">
        <v>63</v>
      </c>
      <c r="K3" s="45" t="s">
        <v>64</v>
      </c>
      <c r="L3" s="46" t="s">
        <v>65</v>
      </c>
      <c r="M3" s="46" t="s">
        <v>66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5.75" customHeight="1" x14ac:dyDescent="0.2">
      <c r="A4" s="47" t="s">
        <v>67</v>
      </c>
      <c r="B4" s="48" t="s">
        <v>68</v>
      </c>
      <c r="C4" s="49">
        <v>69335.3</v>
      </c>
      <c r="D4" s="50">
        <f t="shared" ref="D4:D30" si="0">C4*$D$2</f>
        <v>58935.004999999997</v>
      </c>
      <c r="E4" s="51">
        <v>7</v>
      </c>
      <c r="F4" s="48">
        <v>5</v>
      </c>
      <c r="G4" s="52">
        <v>0.38</v>
      </c>
      <c r="H4" s="52">
        <v>0.6</v>
      </c>
      <c r="I4" s="51">
        <v>600</v>
      </c>
      <c r="J4" s="53"/>
      <c r="K4" s="53"/>
      <c r="L4" s="54" t="s">
        <v>69</v>
      </c>
      <c r="M4" s="53">
        <v>5.75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5.75" customHeight="1" x14ac:dyDescent="0.2">
      <c r="A5" s="55" t="s">
        <v>70</v>
      </c>
      <c r="B5" s="56" t="s">
        <v>71</v>
      </c>
      <c r="C5" s="57">
        <v>67072.61</v>
      </c>
      <c r="D5" s="50">
        <f t="shared" si="0"/>
        <v>57011.718499999995</v>
      </c>
      <c r="E5" s="58">
        <v>7</v>
      </c>
      <c r="F5" s="56">
        <v>5</v>
      </c>
      <c r="G5" s="59">
        <v>0.38</v>
      </c>
      <c r="H5" s="59">
        <v>0.6</v>
      </c>
      <c r="I5" s="58">
        <v>600</v>
      </c>
      <c r="J5" s="61"/>
      <c r="K5" s="61"/>
      <c r="L5" s="63" t="s">
        <v>69</v>
      </c>
      <c r="M5" s="61">
        <v>5.75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5.75" customHeight="1" x14ac:dyDescent="0.2">
      <c r="A6" s="55" t="s">
        <v>73</v>
      </c>
      <c r="B6" s="56" t="s">
        <v>75</v>
      </c>
      <c r="C6" s="57">
        <v>65083.6</v>
      </c>
      <c r="D6" s="50">
        <f t="shared" si="0"/>
        <v>55321.06</v>
      </c>
      <c r="E6" s="58">
        <v>7</v>
      </c>
      <c r="F6" s="56">
        <v>5</v>
      </c>
      <c r="G6" s="59">
        <v>0.38</v>
      </c>
      <c r="H6" s="59">
        <v>0.6</v>
      </c>
      <c r="I6" s="58">
        <v>600</v>
      </c>
      <c r="J6" s="61"/>
      <c r="K6" s="61"/>
      <c r="L6" s="63" t="s">
        <v>69</v>
      </c>
      <c r="M6" s="61">
        <v>7.05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5.75" customHeight="1" x14ac:dyDescent="0.2">
      <c r="A7" s="55" t="s">
        <v>78</v>
      </c>
      <c r="B7" s="56" t="s">
        <v>79</v>
      </c>
      <c r="C7" s="57">
        <v>87685.24</v>
      </c>
      <c r="D7" s="50">
        <f t="shared" si="0"/>
        <v>74532.453999999998</v>
      </c>
      <c r="E7" s="58">
        <v>7</v>
      </c>
      <c r="F7" s="56">
        <v>5</v>
      </c>
      <c r="G7" s="59">
        <v>0.38</v>
      </c>
      <c r="H7" s="59">
        <v>0.6</v>
      </c>
      <c r="I7" s="58">
        <v>600</v>
      </c>
      <c r="J7" s="61"/>
      <c r="K7" s="61"/>
      <c r="L7" s="63" t="s">
        <v>69</v>
      </c>
      <c r="M7" s="61">
        <v>6.82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5.75" customHeight="1" x14ac:dyDescent="0.2">
      <c r="A8" s="55" t="s">
        <v>80</v>
      </c>
      <c r="B8" s="56" t="s">
        <v>81</v>
      </c>
      <c r="C8" s="57">
        <v>58729.5</v>
      </c>
      <c r="D8" s="50">
        <f t="shared" si="0"/>
        <v>49920.074999999997</v>
      </c>
      <c r="E8" s="58">
        <v>7</v>
      </c>
      <c r="F8" s="56">
        <v>5</v>
      </c>
      <c r="G8" s="59">
        <v>0.38</v>
      </c>
      <c r="H8" s="59">
        <v>0.6</v>
      </c>
      <c r="I8" s="58">
        <v>600</v>
      </c>
      <c r="J8" s="61"/>
      <c r="K8" s="61"/>
      <c r="L8" s="63" t="s">
        <v>69</v>
      </c>
      <c r="M8" s="61">
        <v>8.48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5.75" customHeight="1" x14ac:dyDescent="0.2">
      <c r="A9" s="55" t="s">
        <v>82</v>
      </c>
      <c r="B9" s="56" t="s">
        <v>83</v>
      </c>
      <c r="C9" s="57">
        <v>121465.3</v>
      </c>
      <c r="D9" s="50">
        <f t="shared" si="0"/>
        <v>103245.505</v>
      </c>
      <c r="E9" s="58">
        <v>7</v>
      </c>
      <c r="F9" s="56">
        <v>5</v>
      </c>
      <c r="G9" s="59">
        <v>0.38</v>
      </c>
      <c r="H9" s="59">
        <v>0.6</v>
      </c>
      <c r="I9" s="58">
        <v>600</v>
      </c>
      <c r="J9" s="61"/>
      <c r="K9" s="61"/>
      <c r="L9" s="63" t="s">
        <v>69</v>
      </c>
      <c r="M9" s="61">
        <v>7.64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5.75" customHeight="1" x14ac:dyDescent="0.2">
      <c r="A10" s="55" t="s">
        <v>84</v>
      </c>
      <c r="B10" s="56" t="s">
        <v>85</v>
      </c>
      <c r="C10" s="57">
        <v>159963.19</v>
      </c>
      <c r="D10" s="50">
        <f t="shared" si="0"/>
        <v>135968.7115</v>
      </c>
      <c r="E10" s="58">
        <v>7</v>
      </c>
      <c r="F10" s="56">
        <v>5</v>
      </c>
      <c r="G10" s="59">
        <v>0.38</v>
      </c>
      <c r="H10" s="59">
        <v>0.6</v>
      </c>
      <c r="I10" s="58">
        <v>600</v>
      </c>
      <c r="J10" s="61"/>
      <c r="K10" s="61"/>
      <c r="L10" s="63" t="s">
        <v>69</v>
      </c>
      <c r="M10" s="61">
        <v>9.06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5.75" customHeight="1" x14ac:dyDescent="0.2">
      <c r="A11" s="55" t="s">
        <v>86</v>
      </c>
      <c r="B11" s="56" t="s">
        <v>87</v>
      </c>
      <c r="C11" s="57">
        <v>183513.83</v>
      </c>
      <c r="D11" s="50">
        <f t="shared" si="0"/>
        <v>155986.7555</v>
      </c>
      <c r="E11" s="58">
        <v>7</v>
      </c>
      <c r="F11" s="56">
        <v>5</v>
      </c>
      <c r="G11" s="59">
        <v>0.38</v>
      </c>
      <c r="H11" s="59">
        <v>0.6</v>
      </c>
      <c r="I11" s="58">
        <v>600</v>
      </c>
      <c r="J11" s="61"/>
      <c r="K11" s="61"/>
      <c r="L11" s="63" t="s">
        <v>69</v>
      </c>
      <c r="M11" s="61">
        <v>10.57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.75" customHeight="1" x14ac:dyDescent="0.2">
      <c r="A12" s="55" t="s">
        <v>89</v>
      </c>
      <c r="B12" s="56" t="s">
        <v>90</v>
      </c>
      <c r="C12" s="57">
        <v>225327</v>
      </c>
      <c r="D12" s="50">
        <f t="shared" si="0"/>
        <v>191527.94999999998</v>
      </c>
      <c r="E12" s="58">
        <v>7</v>
      </c>
      <c r="F12" s="56">
        <v>5</v>
      </c>
      <c r="G12" s="59">
        <v>0.38</v>
      </c>
      <c r="H12" s="59">
        <v>0.6</v>
      </c>
      <c r="I12" s="58">
        <v>600</v>
      </c>
      <c r="J12" s="61"/>
      <c r="K12" s="61"/>
      <c r="L12" s="63" t="s">
        <v>69</v>
      </c>
      <c r="M12" s="61">
        <v>12.13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5.75" customHeight="1" x14ac:dyDescent="0.2">
      <c r="A13" s="55" t="s">
        <v>92</v>
      </c>
      <c r="B13" s="56" t="s">
        <v>93</v>
      </c>
      <c r="C13" s="57">
        <v>270285.65000000002</v>
      </c>
      <c r="D13" s="50">
        <f t="shared" si="0"/>
        <v>229742.80250000002</v>
      </c>
      <c r="E13" s="58">
        <v>7</v>
      </c>
      <c r="F13" s="56">
        <v>5</v>
      </c>
      <c r="G13" s="59">
        <v>0.38</v>
      </c>
      <c r="H13" s="59">
        <v>0.6</v>
      </c>
      <c r="I13" s="58">
        <v>600</v>
      </c>
      <c r="J13" s="61"/>
      <c r="K13" s="61"/>
      <c r="L13" s="63" t="s">
        <v>69</v>
      </c>
      <c r="M13" s="61">
        <v>14.46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5.75" customHeight="1" x14ac:dyDescent="0.2">
      <c r="A14" s="55" t="s">
        <v>96</v>
      </c>
      <c r="B14" s="56" t="s">
        <v>97</v>
      </c>
      <c r="C14" s="57">
        <v>320920</v>
      </c>
      <c r="D14" s="50">
        <f t="shared" si="0"/>
        <v>272782</v>
      </c>
      <c r="E14" s="58">
        <v>7</v>
      </c>
      <c r="F14" s="56">
        <v>5</v>
      </c>
      <c r="G14" s="59">
        <v>0.38</v>
      </c>
      <c r="H14" s="59">
        <v>0.6</v>
      </c>
      <c r="I14" s="58">
        <v>600</v>
      </c>
      <c r="J14" s="61"/>
      <c r="K14" s="61"/>
      <c r="L14" s="63" t="s">
        <v>69</v>
      </c>
      <c r="M14" s="61">
        <v>14.6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5.75" customHeight="1" x14ac:dyDescent="0.2">
      <c r="A15" s="55" t="s">
        <v>100</v>
      </c>
      <c r="B15" s="56" t="s">
        <v>101</v>
      </c>
      <c r="C15" s="57">
        <v>322816.53999999998</v>
      </c>
      <c r="D15" s="50">
        <f t="shared" si="0"/>
        <v>274394.05899999995</v>
      </c>
      <c r="E15" s="58">
        <v>7</v>
      </c>
      <c r="F15" s="56">
        <v>5</v>
      </c>
      <c r="G15" s="59">
        <v>0.38</v>
      </c>
      <c r="H15" s="59">
        <v>0.6</v>
      </c>
      <c r="I15" s="58">
        <v>600</v>
      </c>
      <c r="J15" s="61"/>
      <c r="K15" s="61"/>
      <c r="L15" s="63" t="s">
        <v>69</v>
      </c>
      <c r="M15" s="61">
        <v>17.13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5.75" customHeight="1" x14ac:dyDescent="0.2">
      <c r="A16" s="55" t="s">
        <v>104</v>
      </c>
      <c r="B16" s="56" t="s">
        <v>101</v>
      </c>
      <c r="C16" s="57">
        <v>331225.7</v>
      </c>
      <c r="D16" s="50">
        <f t="shared" si="0"/>
        <v>281541.84500000003</v>
      </c>
      <c r="E16" s="58">
        <v>7</v>
      </c>
      <c r="F16" s="56">
        <v>5</v>
      </c>
      <c r="G16" s="59">
        <v>0.38</v>
      </c>
      <c r="H16" s="59">
        <v>0.6</v>
      </c>
      <c r="I16" s="58">
        <v>600</v>
      </c>
      <c r="J16" s="61"/>
      <c r="K16" s="61"/>
      <c r="L16" s="63" t="s">
        <v>69</v>
      </c>
      <c r="M16" s="61">
        <v>17.38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5.75" customHeight="1" x14ac:dyDescent="0.2">
      <c r="A17" s="55" t="s">
        <v>105</v>
      </c>
      <c r="B17" s="56" t="s">
        <v>106</v>
      </c>
      <c r="C17" s="57">
        <v>342038</v>
      </c>
      <c r="D17" s="50">
        <f t="shared" si="0"/>
        <v>290732.3</v>
      </c>
      <c r="E17" s="58">
        <v>7</v>
      </c>
      <c r="F17" s="56">
        <v>5</v>
      </c>
      <c r="G17" s="59">
        <v>0.38</v>
      </c>
      <c r="H17" s="59">
        <v>0.6</v>
      </c>
      <c r="I17" s="58">
        <v>600</v>
      </c>
      <c r="J17" s="61"/>
      <c r="K17" s="61"/>
      <c r="L17" s="63" t="s">
        <v>69</v>
      </c>
      <c r="M17" s="61">
        <v>21.93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5.75" customHeight="1" x14ac:dyDescent="0.2">
      <c r="A18" s="55" t="s">
        <v>108</v>
      </c>
      <c r="B18" s="56" t="s">
        <v>106</v>
      </c>
      <c r="C18" s="57">
        <v>372134</v>
      </c>
      <c r="D18" s="50">
        <f t="shared" si="0"/>
        <v>316313.89999999997</v>
      </c>
      <c r="E18" s="58">
        <v>7</v>
      </c>
      <c r="F18" s="56">
        <v>5</v>
      </c>
      <c r="G18" s="59">
        <v>0.38</v>
      </c>
      <c r="H18" s="59">
        <v>0.6</v>
      </c>
      <c r="I18" s="58">
        <v>600</v>
      </c>
      <c r="J18" s="61"/>
      <c r="K18" s="61"/>
      <c r="L18" s="63" t="s">
        <v>69</v>
      </c>
      <c r="M18" s="61">
        <v>22.9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5.75" customHeight="1" x14ac:dyDescent="0.2">
      <c r="A19" s="55" t="s">
        <v>110</v>
      </c>
      <c r="B19" s="56" t="s">
        <v>113</v>
      </c>
      <c r="C19" s="57">
        <v>354930.25</v>
      </c>
      <c r="D19" s="50">
        <f t="shared" si="0"/>
        <v>301690.71249999997</v>
      </c>
      <c r="E19" s="58">
        <v>7</v>
      </c>
      <c r="F19" s="56">
        <v>5</v>
      </c>
      <c r="G19" s="59">
        <v>0.38</v>
      </c>
      <c r="H19" s="59">
        <v>0.6</v>
      </c>
      <c r="I19" s="58">
        <v>600</v>
      </c>
      <c r="J19" s="61"/>
      <c r="K19" s="61"/>
      <c r="L19" s="63" t="s">
        <v>69</v>
      </c>
      <c r="M19" s="61">
        <v>23.19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5.75" customHeight="1" x14ac:dyDescent="0.2">
      <c r="A20" s="55" t="s">
        <v>125</v>
      </c>
      <c r="B20" s="56" t="s">
        <v>113</v>
      </c>
      <c r="C20" s="57">
        <v>417487.67</v>
      </c>
      <c r="D20" s="50">
        <f t="shared" si="0"/>
        <v>354864.51949999999</v>
      </c>
      <c r="E20" s="58">
        <v>7</v>
      </c>
      <c r="F20" s="56">
        <v>5</v>
      </c>
      <c r="G20" s="59">
        <v>0.38</v>
      </c>
      <c r="H20" s="59">
        <v>0.6</v>
      </c>
      <c r="I20" s="58">
        <v>600</v>
      </c>
      <c r="J20" s="61"/>
      <c r="K20" s="61"/>
      <c r="L20" s="63" t="s">
        <v>69</v>
      </c>
      <c r="M20" s="61">
        <v>23.18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55" t="s">
        <v>127</v>
      </c>
      <c r="B21" s="56" t="s">
        <v>129</v>
      </c>
      <c r="C21" s="57">
        <v>24796.62</v>
      </c>
      <c r="D21" s="50">
        <f t="shared" si="0"/>
        <v>21077.126999999997</v>
      </c>
      <c r="E21" s="58">
        <v>7</v>
      </c>
      <c r="F21" s="56">
        <v>5</v>
      </c>
      <c r="G21" s="59">
        <v>0.38</v>
      </c>
      <c r="H21" s="59">
        <v>0.75</v>
      </c>
      <c r="I21" s="58">
        <v>600</v>
      </c>
      <c r="J21" s="61"/>
      <c r="K21" s="61"/>
      <c r="L21" s="63" t="s">
        <v>69</v>
      </c>
      <c r="M21" s="61">
        <v>3.253333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55" t="s">
        <v>131</v>
      </c>
      <c r="B22" s="56" t="s">
        <v>132</v>
      </c>
      <c r="C22" s="57">
        <v>28369.14</v>
      </c>
      <c r="D22" s="50">
        <f t="shared" si="0"/>
        <v>24113.769</v>
      </c>
      <c r="E22" s="58">
        <v>7</v>
      </c>
      <c r="F22" s="56">
        <v>5</v>
      </c>
      <c r="G22" s="59">
        <v>0.38</v>
      </c>
      <c r="H22" s="59">
        <v>0.75</v>
      </c>
      <c r="I22" s="58">
        <v>600</v>
      </c>
      <c r="J22" s="61"/>
      <c r="K22" s="61"/>
      <c r="L22" s="63" t="s">
        <v>69</v>
      </c>
      <c r="M22" s="61">
        <v>3.34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55" t="s">
        <v>135</v>
      </c>
      <c r="B23" s="56" t="s">
        <v>136</v>
      </c>
      <c r="C23" s="57">
        <v>381687</v>
      </c>
      <c r="D23" s="50">
        <f t="shared" si="0"/>
        <v>324433.95</v>
      </c>
      <c r="E23" s="58">
        <v>7</v>
      </c>
      <c r="F23" s="56">
        <v>5</v>
      </c>
      <c r="G23" s="59">
        <v>0.38</v>
      </c>
      <c r="H23" s="59">
        <v>0.6</v>
      </c>
      <c r="I23" s="58">
        <v>600</v>
      </c>
      <c r="J23" s="61"/>
      <c r="K23" s="61"/>
      <c r="L23" s="63" t="s">
        <v>69</v>
      </c>
      <c r="M23" s="61">
        <v>20.96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55" t="s">
        <v>140</v>
      </c>
      <c r="B24" s="56" t="s">
        <v>136</v>
      </c>
      <c r="C24" s="57">
        <v>434614.5</v>
      </c>
      <c r="D24" s="50">
        <f t="shared" si="0"/>
        <v>369422.32500000001</v>
      </c>
      <c r="E24" s="58">
        <v>7</v>
      </c>
      <c r="F24" s="56">
        <v>5</v>
      </c>
      <c r="G24" s="59">
        <v>0.38</v>
      </c>
      <c r="H24" s="59">
        <v>0.6</v>
      </c>
      <c r="I24" s="58">
        <v>600</v>
      </c>
      <c r="J24" s="61"/>
      <c r="K24" s="61"/>
      <c r="L24" s="63" t="s">
        <v>69</v>
      </c>
      <c r="M24" s="61">
        <v>23.91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55" t="s">
        <v>144</v>
      </c>
      <c r="B25" s="56" t="s">
        <v>145</v>
      </c>
      <c r="C25" s="57">
        <v>406839</v>
      </c>
      <c r="D25" s="50">
        <f t="shared" si="0"/>
        <v>345813.14999999997</v>
      </c>
      <c r="E25" s="58">
        <v>7</v>
      </c>
      <c r="F25" s="56">
        <v>5</v>
      </c>
      <c r="G25" s="59">
        <v>0.38</v>
      </c>
      <c r="H25" s="59">
        <v>0.6</v>
      </c>
      <c r="I25" s="58">
        <v>600</v>
      </c>
      <c r="J25" s="61"/>
      <c r="K25" s="61"/>
      <c r="L25" s="63" t="s">
        <v>69</v>
      </c>
      <c r="M25" s="61">
        <v>21.1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55" t="s">
        <v>148</v>
      </c>
      <c r="B26" s="56" t="s">
        <v>145</v>
      </c>
      <c r="C26" s="57">
        <v>452198.25</v>
      </c>
      <c r="D26" s="50">
        <f t="shared" si="0"/>
        <v>384368.51250000001</v>
      </c>
      <c r="E26" s="58">
        <v>7</v>
      </c>
      <c r="F26" s="56">
        <v>5</v>
      </c>
      <c r="G26" s="59">
        <v>0.38</v>
      </c>
      <c r="H26" s="59">
        <v>0.6</v>
      </c>
      <c r="I26" s="58">
        <v>600</v>
      </c>
      <c r="J26" s="61"/>
      <c r="K26" s="61"/>
      <c r="L26" s="63" t="s">
        <v>69</v>
      </c>
      <c r="M26" s="61">
        <v>25.52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55" t="s">
        <v>151</v>
      </c>
      <c r="B27" s="56" t="s">
        <v>153</v>
      </c>
      <c r="C27" s="57">
        <v>442189</v>
      </c>
      <c r="D27" s="50">
        <f t="shared" si="0"/>
        <v>375860.64999999997</v>
      </c>
      <c r="E27" s="58">
        <v>7</v>
      </c>
      <c r="F27" s="56">
        <v>5</v>
      </c>
      <c r="G27" s="59">
        <v>0.38</v>
      </c>
      <c r="H27" s="59">
        <v>0.6</v>
      </c>
      <c r="I27" s="58">
        <v>600</v>
      </c>
      <c r="J27" s="61"/>
      <c r="K27" s="61"/>
      <c r="L27" s="63" t="s">
        <v>69</v>
      </c>
      <c r="M27" s="61">
        <v>29.9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55" t="s">
        <v>157</v>
      </c>
      <c r="B28" s="56" t="s">
        <v>153</v>
      </c>
      <c r="C28" s="57">
        <v>479758.5</v>
      </c>
      <c r="D28" s="50">
        <f t="shared" si="0"/>
        <v>407794.72499999998</v>
      </c>
      <c r="E28" s="58">
        <v>7</v>
      </c>
      <c r="F28" s="56">
        <v>5</v>
      </c>
      <c r="G28" s="59">
        <v>0.38</v>
      </c>
      <c r="H28" s="59">
        <v>0.6</v>
      </c>
      <c r="I28" s="58">
        <v>600</v>
      </c>
      <c r="J28" s="61"/>
      <c r="K28" s="61"/>
      <c r="L28" s="63" t="s">
        <v>69</v>
      </c>
      <c r="M28" s="61">
        <v>28.54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 x14ac:dyDescent="0.2">
      <c r="A29" s="55" t="s">
        <v>163</v>
      </c>
      <c r="B29" s="56" t="s">
        <v>164</v>
      </c>
      <c r="C29" s="57">
        <v>31404</v>
      </c>
      <c r="D29" s="50">
        <f t="shared" si="0"/>
        <v>26693.399999999998</v>
      </c>
      <c r="E29" s="58">
        <v>7</v>
      </c>
      <c r="F29" s="56">
        <v>5</v>
      </c>
      <c r="G29" s="59">
        <v>0.38</v>
      </c>
      <c r="H29" s="59">
        <v>0.75</v>
      </c>
      <c r="I29" s="58">
        <v>600</v>
      </c>
      <c r="J29" s="61"/>
      <c r="K29" s="61"/>
      <c r="L29" s="63" t="s">
        <v>69</v>
      </c>
      <c r="M29" s="61">
        <v>4.3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75" x14ac:dyDescent="0.2">
      <c r="A30" s="55" t="s">
        <v>169</v>
      </c>
      <c r="B30" s="56" t="s">
        <v>170</v>
      </c>
      <c r="C30" s="57">
        <v>41654.35</v>
      </c>
      <c r="D30" s="50">
        <f t="shared" si="0"/>
        <v>35406.197499999995</v>
      </c>
      <c r="E30" s="58">
        <v>7</v>
      </c>
      <c r="F30" s="56">
        <v>5</v>
      </c>
      <c r="G30" s="59">
        <v>0.38</v>
      </c>
      <c r="H30" s="59">
        <v>0.75</v>
      </c>
      <c r="I30" s="58">
        <v>600</v>
      </c>
      <c r="J30" s="61"/>
      <c r="K30" s="61"/>
      <c r="L30" s="63" t="s">
        <v>69</v>
      </c>
      <c r="M30" s="61">
        <v>4.3600000000000003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.75" customHeight="1" x14ac:dyDescent="0.2"/>
  <cols>
    <col min="1" max="1" width="17.85546875" customWidth="1"/>
    <col min="2" max="2" width="26.140625" customWidth="1"/>
  </cols>
  <sheetData>
    <row r="1" spans="1:26" ht="15.75" customHeight="1" x14ac:dyDescent="0.2">
      <c r="A1" s="41"/>
      <c r="B1" s="41"/>
      <c r="C1" s="41"/>
      <c r="D1" s="6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.75" customHeight="1" x14ac:dyDescent="0.2">
      <c r="A2" s="35" t="s">
        <v>53</v>
      </c>
      <c r="B2" s="36"/>
      <c r="C2" s="37"/>
      <c r="D2" s="62">
        <v>0.85</v>
      </c>
      <c r="E2" s="39"/>
      <c r="F2" s="36"/>
      <c r="G2" s="36"/>
      <c r="H2" s="39"/>
      <c r="I2" s="36"/>
      <c r="J2" s="40"/>
      <c r="K2" s="40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.75" customHeight="1" x14ac:dyDescent="0.2">
      <c r="A3" s="42" t="s">
        <v>54</v>
      </c>
      <c r="B3" s="43" t="s">
        <v>55</v>
      </c>
      <c r="C3" s="44" t="s">
        <v>56</v>
      </c>
      <c r="D3" s="44" t="s">
        <v>57</v>
      </c>
      <c r="E3" s="44" t="s">
        <v>58</v>
      </c>
      <c r="F3" s="44" t="s">
        <v>59</v>
      </c>
      <c r="G3" s="44" t="s">
        <v>60</v>
      </c>
      <c r="H3" s="44" t="s">
        <v>61</v>
      </c>
      <c r="I3" s="44" t="s">
        <v>62</v>
      </c>
      <c r="J3" s="45" t="s">
        <v>72</v>
      </c>
      <c r="K3" s="45" t="s">
        <v>74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5.75" customHeight="1" x14ac:dyDescent="0.2">
      <c r="A4" s="55" t="s">
        <v>76</v>
      </c>
      <c r="B4" s="56" t="s">
        <v>77</v>
      </c>
      <c r="C4" s="57">
        <v>736.5</v>
      </c>
      <c r="D4" s="64">
        <f t="shared" ref="D4:D884" si="0">+C4*$D$2</f>
        <v>626.02499999999998</v>
      </c>
      <c r="E4" s="58">
        <v>20</v>
      </c>
      <c r="F4" s="56">
        <v>16</v>
      </c>
      <c r="G4" s="59">
        <v>0.35</v>
      </c>
      <c r="H4" s="59">
        <v>0.15</v>
      </c>
      <c r="I4" s="58">
        <v>105</v>
      </c>
      <c r="J4" s="65">
        <v>3</v>
      </c>
      <c r="K4" s="65">
        <v>10</v>
      </c>
      <c r="L4" s="66"/>
      <c r="M4" s="67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5.75" customHeight="1" x14ac:dyDescent="0.2">
      <c r="A5" s="55" t="s">
        <v>88</v>
      </c>
      <c r="B5" s="56" t="s">
        <v>91</v>
      </c>
      <c r="C5" s="57">
        <v>896.75</v>
      </c>
      <c r="D5" s="64">
        <f t="shared" si="0"/>
        <v>762.23749999999995</v>
      </c>
      <c r="E5" s="58">
        <v>20</v>
      </c>
      <c r="F5" s="56">
        <v>16</v>
      </c>
      <c r="G5" s="59">
        <v>0.35</v>
      </c>
      <c r="H5" s="59">
        <v>0.15</v>
      </c>
      <c r="I5" s="58">
        <v>105</v>
      </c>
      <c r="J5" s="65">
        <v>4</v>
      </c>
      <c r="K5" s="65">
        <v>10</v>
      </c>
      <c r="L5" s="66"/>
      <c r="M5" s="6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5.75" customHeight="1" x14ac:dyDescent="0.2">
      <c r="A6" s="55" t="s">
        <v>94</v>
      </c>
      <c r="B6" s="56" t="s">
        <v>95</v>
      </c>
      <c r="C6" s="57">
        <v>863</v>
      </c>
      <c r="D6" s="64">
        <f t="shared" si="0"/>
        <v>733.55</v>
      </c>
      <c r="E6" s="58">
        <v>20</v>
      </c>
      <c r="F6" s="56">
        <v>16</v>
      </c>
      <c r="G6" s="59">
        <v>0.35</v>
      </c>
      <c r="H6" s="59">
        <v>0.15</v>
      </c>
      <c r="I6" s="58">
        <v>105</v>
      </c>
      <c r="J6" s="65">
        <v>4</v>
      </c>
      <c r="K6" s="65">
        <v>10</v>
      </c>
      <c r="L6" s="66"/>
      <c r="M6" s="67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5.75" customHeight="1" x14ac:dyDescent="0.2">
      <c r="A7" s="55" t="s">
        <v>98</v>
      </c>
      <c r="B7" s="56" t="s">
        <v>99</v>
      </c>
      <c r="C7" s="57">
        <v>1646.33</v>
      </c>
      <c r="D7" s="64">
        <f t="shared" si="0"/>
        <v>1399.3805</v>
      </c>
      <c r="E7" s="58">
        <v>20</v>
      </c>
      <c r="F7" s="56">
        <v>16</v>
      </c>
      <c r="G7" s="59">
        <v>0.35</v>
      </c>
      <c r="H7" s="59">
        <v>0.15</v>
      </c>
      <c r="I7" s="58">
        <v>105</v>
      </c>
      <c r="J7" s="65">
        <v>5</v>
      </c>
      <c r="K7" s="65">
        <v>10</v>
      </c>
      <c r="L7" s="66"/>
      <c r="M7" s="67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5.75" customHeight="1" x14ac:dyDescent="0.2">
      <c r="A8" s="55" t="s">
        <v>102</v>
      </c>
      <c r="B8" s="56" t="s">
        <v>103</v>
      </c>
      <c r="C8" s="57">
        <v>1045</v>
      </c>
      <c r="D8" s="64">
        <f t="shared" si="0"/>
        <v>888.25</v>
      </c>
      <c r="E8" s="58">
        <v>20</v>
      </c>
      <c r="F8" s="56">
        <v>16</v>
      </c>
      <c r="G8" s="59">
        <v>0.35</v>
      </c>
      <c r="H8" s="59">
        <v>0.15</v>
      </c>
      <c r="I8" s="58">
        <v>105</v>
      </c>
      <c r="J8" s="65">
        <v>5</v>
      </c>
      <c r="K8" s="65">
        <v>10</v>
      </c>
      <c r="L8" s="66"/>
      <c r="M8" s="67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5.75" customHeight="1" x14ac:dyDescent="0.2">
      <c r="A9" s="55" t="s">
        <v>107</v>
      </c>
      <c r="B9" s="56" t="s">
        <v>109</v>
      </c>
      <c r="C9" s="57">
        <v>2153.6</v>
      </c>
      <c r="D9" s="64">
        <f t="shared" si="0"/>
        <v>1830.56</v>
      </c>
      <c r="E9" s="58">
        <v>20</v>
      </c>
      <c r="F9" s="56">
        <v>16</v>
      </c>
      <c r="G9" s="59">
        <v>0.35</v>
      </c>
      <c r="H9" s="59">
        <v>0.15</v>
      </c>
      <c r="I9" s="58">
        <v>105</v>
      </c>
      <c r="J9" s="65">
        <v>6</v>
      </c>
      <c r="K9" s="65">
        <v>10</v>
      </c>
      <c r="L9" s="66"/>
      <c r="M9" s="67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5.75" customHeight="1" x14ac:dyDescent="0.2">
      <c r="A10" s="55" t="s">
        <v>111</v>
      </c>
      <c r="B10" s="56" t="s">
        <v>112</v>
      </c>
      <c r="C10" s="57">
        <v>1236.5</v>
      </c>
      <c r="D10" s="64">
        <f t="shared" si="0"/>
        <v>1051.0249999999999</v>
      </c>
      <c r="E10" s="58">
        <v>20</v>
      </c>
      <c r="F10" s="56">
        <v>16</v>
      </c>
      <c r="G10" s="59">
        <v>0.35</v>
      </c>
      <c r="H10" s="59">
        <v>0.15</v>
      </c>
      <c r="I10" s="58">
        <v>105</v>
      </c>
      <c r="J10" s="65">
        <v>6</v>
      </c>
      <c r="K10" s="65">
        <v>10</v>
      </c>
      <c r="L10" s="66"/>
      <c r="M10" s="67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5.75" customHeight="1" x14ac:dyDescent="0.2">
      <c r="A11" s="55" t="s">
        <v>122</v>
      </c>
      <c r="B11" s="56" t="s">
        <v>123</v>
      </c>
      <c r="C11" s="57">
        <v>1971</v>
      </c>
      <c r="D11" s="64">
        <f t="shared" si="0"/>
        <v>1675.35</v>
      </c>
      <c r="E11" s="58">
        <v>20</v>
      </c>
      <c r="F11" s="56">
        <v>16</v>
      </c>
      <c r="G11" s="59">
        <v>0.35</v>
      </c>
      <c r="H11" s="59">
        <v>0.15</v>
      </c>
      <c r="I11" s="58">
        <v>105</v>
      </c>
      <c r="J11" s="65">
        <v>7</v>
      </c>
      <c r="K11" s="65">
        <v>10</v>
      </c>
      <c r="L11" s="66"/>
      <c r="M11" s="67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.75" customHeight="1" x14ac:dyDescent="0.2">
      <c r="A12" s="55" t="s">
        <v>128</v>
      </c>
      <c r="B12" s="56" t="s">
        <v>130</v>
      </c>
      <c r="C12" s="57">
        <v>1825</v>
      </c>
      <c r="D12" s="64">
        <f t="shared" si="0"/>
        <v>1551.25</v>
      </c>
      <c r="E12" s="58">
        <v>20</v>
      </c>
      <c r="F12" s="56">
        <v>16</v>
      </c>
      <c r="G12" s="59">
        <v>0.35</v>
      </c>
      <c r="H12" s="59">
        <v>0.15</v>
      </c>
      <c r="I12" s="58">
        <v>105</v>
      </c>
      <c r="J12" s="65">
        <v>7</v>
      </c>
      <c r="K12" s="65">
        <v>10</v>
      </c>
      <c r="L12" s="66"/>
      <c r="M12" s="67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5.75" customHeight="1" x14ac:dyDescent="0.2">
      <c r="A13" s="55" t="s">
        <v>133</v>
      </c>
      <c r="B13" s="56" t="s">
        <v>134</v>
      </c>
      <c r="C13" s="57">
        <v>368371.75</v>
      </c>
      <c r="D13" s="64">
        <f t="shared" si="0"/>
        <v>313115.98749999999</v>
      </c>
      <c r="E13" s="58">
        <v>7</v>
      </c>
      <c r="F13" s="56">
        <v>5</v>
      </c>
      <c r="G13" s="59">
        <v>0.1</v>
      </c>
      <c r="H13" s="59">
        <v>1</v>
      </c>
      <c r="I13" s="58">
        <v>120</v>
      </c>
      <c r="J13" s="65">
        <v>100</v>
      </c>
      <c r="K13" s="65">
        <v>2</v>
      </c>
      <c r="L13" s="66"/>
      <c r="M13" s="67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5.75" customHeight="1" x14ac:dyDescent="0.2">
      <c r="A14" s="55" t="s">
        <v>138</v>
      </c>
      <c r="B14" s="56" t="s">
        <v>139</v>
      </c>
      <c r="C14" s="57">
        <v>170179</v>
      </c>
      <c r="D14" s="64">
        <f t="shared" si="0"/>
        <v>144652.15</v>
      </c>
      <c r="E14" s="58">
        <v>7</v>
      </c>
      <c r="F14" s="56">
        <v>5</v>
      </c>
      <c r="G14" s="59">
        <v>0.1</v>
      </c>
      <c r="H14" s="59">
        <v>1</v>
      </c>
      <c r="I14" s="58">
        <v>120</v>
      </c>
      <c r="J14" s="65">
        <v>25</v>
      </c>
      <c r="K14" s="65">
        <v>2</v>
      </c>
      <c r="L14" s="66"/>
      <c r="M14" s="67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5.75" customHeight="1" x14ac:dyDescent="0.2">
      <c r="A15" s="55" t="s">
        <v>141</v>
      </c>
      <c r="B15" s="56" t="s">
        <v>142</v>
      </c>
      <c r="C15" s="57">
        <v>114953.5</v>
      </c>
      <c r="D15" s="64">
        <f t="shared" si="0"/>
        <v>97710.474999999991</v>
      </c>
      <c r="E15" s="58">
        <v>7</v>
      </c>
      <c r="F15" s="56">
        <v>5</v>
      </c>
      <c r="G15" s="59">
        <v>0.1</v>
      </c>
      <c r="H15" s="59">
        <v>1</v>
      </c>
      <c r="I15" s="58">
        <v>120</v>
      </c>
      <c r="J15" s="65">
        <v>27</v>
      </c>
      <c r="K15" s="65">
        <v>2</v>
      </c>
      <c r="L15" s="66"/>
      <c r="M15" s="67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5.75" customHeight="1" x14ac:dyDescent="0.2">
      <c r="A16" s="55" t="s">
        <v>146</v>
      </c>
      <c r="B16" s="56" t="s">
        <v>147</v>
      </c>
      <c r="C16" s="57">
        <v>59387</v>
      </c>
      <c r="D16" s="64">
        <f t="shared" si="0"/>
        <v>50478.95</v>
      </c>
      <c r="E16" s="58">
        <v>7</v>
      </c>
      <c r="F16" s="56">
        <v>5</v>
      </c>
      <c r="G16" s="59">
        <v>0.1</v>
      </c>
      <c r="H16" s="59">
        <v>1</v>
      </c>
      <c r="I16" s="58">
        <v>120</v>
      </c>
      <c r="J16" s="65">
        <v>28</v>
      </c>
      <c r="K16" s="65">
        <v>2</v>
      </c>
      <c r="L16" s="66"/>
      <c r="M16" s="67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5.75" customHeight="1" x14ac:dyDescent="0.2">
      <c r="A17" s="55" t="s">
        <v>149</v>
      </c>
      <c r="B17" s="56" t="s">
        <v>150</v>
      </c>
      <c r="C17" s="57">
        <v>146319.70000000001</v>
      </c>
      <c r="D17" s="64">
        <f t="shared" si="0"/>
        <v>124371.74500000001</v>
      </c>
      <c r="E17" s="58">
        <v>7</v>
      </c>
      <c r="F17" s="56">
        <v>5</v>
      </c>
      <c r="G17" s="59">
        <v>0.1</v>
      </c>
      <c r="H17" s="59">
        <v>1</v>
      </c>
      <c r="I17" s="58">
        <v>120</v>
      </c>
      <c r="J17" s="65">
        <v>30</v>
      </c>
      <c r="K17" s="65">
        <v>2</v>
      </c>
      <c r="L17" s="66"/>
      <c r="M17" s="67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5.75" customHeight="1" x14ac:dyDescent="0.2">
      <c r="A18" s="55" t="s">
        <v>154</v>
      </c>
      <c r="B18" s="56" t="s">
        <v>155</v>
      </c>
      <c r="C18" s="57">
        <v>121510</v>
      </c>
      <c r="D18" s="64">
        <f t="shared" si="0"/>
        <v>103283.5</v>
      </c>
      <c r="E18" s="58">
        <v>7</v>
      </c>
      <c r="F18" s="56">
        <v>5</v>
      </c>
      <c r="G18" s="59">
        <v>0.1</v>
      </c>
      <c r="H18" s="59">
        <v>1</v>
      </c>
      <c r="I18" s="58">
        <v>120</v>
      </c>
      <c r="J18" s="65">
        <v>33</v>
      </c>
      <c r="K18" s="65">
        <v>2</v>
      </c>
      <c r="L18" s="66"/>
      <c r="M18" s="67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5.75" customHeight="1" x14ac:dyDescent="0.2">
      <c r="A19" s="55" t="s">
        <v>159</v>
      </c>
      <c r="B19" s="56" t="s">
        <v>160</v>
      </c>
      <c r="C19" s="57">
        <v>73681.5</v>
      </c>
      <c r="D19" s="64">
        <f t="shared" si="0"/>
        <v>62629.275000000001</v>
      </c>
      <c r="E19" s="58">
        <v>7</v>
      </c>
      <c r="F19" s="56">
        <v>5</v>
      </c>
      <c r="G19" s="59">
        <v>0.1</v>
      </c>
      <c r="H19" s="59">
        <v>1</v>
      </c>
      <c r="I19" s="58">
        <v>120</v>
      </c>
      <c r="J19" s="65">
        <v>34</v>
      </c>
      <c r="K19" s="65">
        <v>2</v>
      </c>
      <c r="L19" s="66"/>
      <c r="M19" s="67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5.75" customHeight="1" x14ac:dyDescent="0.2">
      <c r="A20" s="55" t="s">
        <v>166</v>
      </c>
      <c r="B20" s="56" t="s">
        <v>168</v>
      </c>
      <c r="C20" s="57">
        <v>95300</v>
      </c>
      <c r="D20" s="64">
        <f t="shared" si="0"/>
        <v>81005</v>
      </c>
      <c r="E20" s="58">
        <v>7</v>
      </c>
      <c r="F20" s="56">
        <v>5</v>
      </c>
      <c r="G20" s="59">
        <v>0.1</v>
      </c>
      <c r="H20" s="59">
        <v>1</v>
      </c>
      <c r="I20" s="58">
        <v>120</v>
      </c>
      <c r="J20" s="65">
        <v>35</v>
      </c>
      <c r="K20" s="65">
        <v>2</v>
      </c>
      <c r="L20" s="66"/>
      <c r="M20" s="67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 x14ac:dyDescent="0.2">
      <c r="A21" s="55" t="s">
        <v>171</v>
      </c>
      <c r="B21" s="56" t="s">
        <v>172</v>
      </c>
      <c r="C21" s="57">
        <v>110054.33</v>
      </c>
      <c r="D21" s="64">
        <f t="shared" si="0"/>
        <v>93546.180500000002</v>
      </c>
      <c r="E21" s="58">
        <v>7</v>
      </c>
      <c r="F21" s="56">
        <v>5</v>
      </c>
      <c r="G21" s="59">
        <v>0.1</v>
      </c>
      <c r="H21" s="59">
        <v>1</v>
      </c>
      <c r="I21" s="58">
        <v>120</v>
      </c>
      <c r="J21" s="65">
        <v>36</v>
      </c>
      <c r="K21" s="65">
        <v>2</v>
      </c>
      <c r="L21" s="66"/>
      <c r="M21" s="67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 x14ac:dyDescent="0.2">
      <c r="A22" s="55" t="s">
        <v>173</v>
      </c>
      <c r="B22" s="56" t="s">
        <v>174</v>
      </c>
      <c r="C22" s="57">
        <v>99000</v>
      </c>
      <c r="D22" s="64">
        <f t="shared" si="0"/>
        <v>84150</v>
      </c>
      <c r="E22" s="58">
        <v>7</v>
      </c>
      <c r="F22" s="56">
        <v>5</v>
      </c>
      <c r="G22" s="59">
        <v>0.1</v>
      </c>
      <c r="H22" s="59">
        <v>1</v>
      </c>
      <c r="I22" s="58">
        <v>120</v>
      </c>
      <c r="J22" s="65">
        <v>38</v>
      </c>
      <c r="K22" s="65">
        <v>2</v>
      </c>
      <c r="L22" s="66"/>
      <c r="M22" s="67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 x14ac:dyDescent="0.2">
      <c r="A23" s="55" t="s">
        <v>175</v>
      </c>
      <c r="B23" s="56" t="s">
        <v>176</v>
      </c>
      <c r="C23" s="57">
        <v>169437.25</v>
      </c>
      <c r="D23" s="64">
        <f t="shared" si="0"/>
        <v>144021.66250000001</v>
      </c>
      <c r="E23" s="58">
        <v>7</v>
      </c>
      <c r="F23" s="56">
        <v>5</v>
      </c>
      <c r="G23" s="59">
        <v>0.1</v>
      </c>
      <c r="H23" s="59">
        <v>1</v>
      </c>
      <c r="I23" s="58">
        <v>120</v>
      </c>
      <c r="J23" s="65">
        <v>39</v>
      </c>
      <c r="K23" s="65">
        <v>2</v>
      </c>
      <c r="L23" s="66"/>
      <c r="M23" s="67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 x14ac:dyDescent="0.2">
      <c r="A24" s="55" t="s">
        <v>177</v>
      </c>
      <c r="B24" s="56" t="s">
        <v>178</v>
      </c>
      <c r="C24" s="57">
        <v>172271.57</v>
      </c>
      <c r="D24" s="64">
        <f t="shared" si="0"/>
        <v>146430.8345</v>
      </c>
      <c r="E24" s="58">
        <v>7</v>
      </c>
      <c r="F24" s="56">
        <v>5</v>
      </c>
      <c r="G24" s="59">
        <v>0.1</v>
      </c>
      <c r="H24" s="59">
        <v>1</v>
      </c>
      <c r="I24" s="58">
        <v>120</v>
      </c>
      <c r="J24" s="65">
        <v>40</v>
      </c>
      <c r="K24" s="65">
        <v>2</v>
      </c>
      <c r="L24" s="66"/>
      <c r="M24" s="67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 x14ac:dyDescent="0.2">
      <c r="A25" s="55" t="s">
        <v>179</v>
      </c>
      <c r="B25" s="56" t="s">
        <v>180</v>
      </c>
      <c r="C25" s="57">
        <v>88008.5</v>
      </c>
      <c r="D25" s="64">
        <f t="shared" si="0"/>
        <v>74807.224999999991</v>
      </c>
      <c r="E25" s="58">
        <v>7</v>
      </c>
      <c r="F25" s="56">
        <v>5</v>
      </c>
      <c r="G25" s="59">
        <v>0.1</v>
      </c>
      <c r="H25" s="59">
        <v>1</v>
      </c>
      <c r="I25" s="58">
        <v>120</v>
      </c>
      <c r="J25" s="65">
        <v>41</v>
      </c>
      <c r="K25" s="65">
        <v>2</v>
      </c>
      <c r="L25" s="66"/>
      <c r="M25" s="67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 x14ac:dyDescent="0.2">
      <c r="A26" s="55" t="s">
        <v>181</v>
      </c>
      <c r="B26" s="56" t="s">
        <v>182</v>
      </c>
      <c r="C26" s="57">
        <v>117371</v>
      </c>
      <c r="D26" s="64">
        <f t="shared" si="0"/>
        <v>99765.349999999991</v>
      </c>
      <c r="E26" s="58">
        <v>7</v>
      </c>
      <c r="F26" s="56">
        <v>5</v>
      </c>
      <c r="G26" s="59">
        <v>0.1</v>
      </c>
      <c r="H26" s="59">
        <v>1</v>
      </c>
      <c r="I26" s="58">
        <v>120</v>
      </c>
      <c r="J26" s="65">
        <v>42</v>
      </c>
      <c r="K26" s="65">
        <v>2</v>
      </c>
      <c r="L26" s="66"/>
      <c r="M26" s="67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">
      <c r="A27" s="55" t="s">
        <v>183</v>
      </c>
      <c r="B27" s="56" t="s">
        <v>184</v>
      </c>
      <c r="C27" s="57">
        <v>161518</v>
      </c>
      <c r="D27" s="64">
        <f t="shared" si="0"/>
        <v>137290.29999999999</v>
      </c>
      <c r="E27" s="58">
        <v>7</v>
      </c>
      <c r="F27" s="56">
        <v>5</v>
      </c>
      <c r="G27" s="59">
        <v>0.1</v>
      </c>
      <c r="H27" s="59">
        <v>1</v>
      </c>
      <c r="I27" s="58">
        <v>120</v>
      </c>
      <c r="J27" s="65">
        <v>43</v>
      </c>
      <c r="K27" s="65">
        <v>2</v>
      </c>
      <c r="L27" s="66"/>
      <c r="M27" s="67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 x14ac:dyDescent="0.2">
      <c r="A28" s="55" t="s">
        <v>185</v>
      </c>
      <c r="B28" s="56" t="s">
        <v>186</v>
      </c>
      <c r="C28" s="57">
        <v>100043</v>
      </c>
      <c r="D28" s="64">
        <f t="shared" si="0"/>
        <v>85036.55</v>
      </c>
      <c r="E28" s="58">
        <v>7</v>
      </c>
      <c r="F28" s="56">
        <v>5</v>
      </c>
      <c r="G28" s="59">
        <v>0.1</v>
      </c>
      <c r="H28" s="59">
        <v>1</v>
      </c>
      <c r="I28" s="58">
        <v>120</v>
      </c>
      <c r="J28" s="65">
        <v>44</v>
      </c>
      <c r="K28" s="65">
        <v>2</v>
      </c>
      <c r="L28" s="66"/>
      <c r="M28" s="67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 x14ac:dyDescent="0.2">
      <c r="A29" s="55" t="s">
        <v>187</v>
      </c>
      <c r="B29" s="56" t="s">
        <v>188</v>
      </c>
      <c r="C29" s="57">
        <v>149614.5</v>
      </c>
      <c r="D29" s="64">
        <f t="shared" si="0"/>
        <v>127172.325</v>
      </c>
      <c r="E29" s="58">
        <v>7</v>
      </c>
      <c r="F29" s="56">
        <v>5</v>
      </c>
      <c r="G29" s="59">
        <v>0.1</v>
      </c>
      <c r="H29" s="59">
        <v>1</v>
      </c>
      <c r="I29" s="58">
        <v>120</v>
      </c>
      <c r="J29" s="65">
        <v>45</v>
      </c>
      <c r="K29" s="65">
        <v>2</v>
      </c>
      <c r="L29" s="66"/>
      <c r="M29" s="67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75" x14ac:dyDescent="0.2">
      <c r="A30" s="55" t="s">
        <v>189</v>
      </c>
      <c r="B30" s="56" t="s">
        <v>190</v>
      </c>
      <c r="C30" s="57">
        <v>209839.32</v>
      </c>
      <c r="D30" s="64">
        <f t="shared" si="0"/>
        <v>178363.42199999999</v>
      </c>
      <c r="E30" s="58">
        <v>7</v>
      </c>
      <c r="F30" s="56">
        <v>5</v>
      </c>
      <c r="G30" s="59">
        <v>0.1</v>
      </c>
      <c r="H30" s="59">
        <v>1</v>
      </c>
      <c r="I30" s="58">
        <v>120</v>
      </c>
      <c r="J30" s="65">
        <v>50</v>
      </c>
      <c r="K30" s="65">
        <v>2</v>
      </c>
      <c r="L30" s="66"/>
      <c r="M30" s="67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.75" x14ac:dyDescent="0.2">
      <c r="A31" s="55" t="s">
        <v>191</v>
      </c>
      <c r="B31" s="56" t="s">
        <v>192</v>
      </c>
      <c r="C31" s="57">
        <v>157334.5</v>
      </c>
      <c r="D31" s="64">
        <f t="shared" si="0"/>
        <v>133734.32499999998</v>
      </c>
      <c r="E31" s="58">
        <v>7</v>
      </c>
      <c r="F31" s="56">
        <v>5</v>
      </c>
      <c r="G31" s="59">
        <v>0.1</v>
      </c>
      <c r="H31" s="59">
        <v>1</v>
      </c>
      <c r="I31" s="58">
        <v>120</v>
      </c>
      <c r="J31" s="65">
        <v>51</v>
      </c>
      <c r="K31" s="65">
        <v>2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.75" x14ac:dyDescent="0.2">
      <c r="A32" s="55" t="s">
        <v>193</v>
      </c>
      <c r="B32" s="56" t="s">
        <v>194</v>
      </c>
      <c r="C32" s="57">
        <v>172189</v>
      </c>
      <c r="D32" s="64">
        <f t="shared" si="0"/>
        <v>146360.65</v>
      </c>
      <c r="E32" s="58">
        <v>7</v>
      </c>
      <c r="F32" s="56">
        <v>5</v>
      </c>
      <c r="G32" s="59">
        <v>0.1</v>
      </c>
      <c r="H32" s="59">
        <v>1</v>
      </c>
      <c r="I32" s="58">
        <v>120</v>
      </c>
      <c r="J32" s="65">
        <v>56</v>
      </c>
      <c r="K32" s="65">
        <v>2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2.75" x14ac:dyDescent="0.2">
      <c r="A33" s="55" t="s">
        <v>195</v>
      </c>
      <c r="B33" s="56" t="s">
        <v>196</v>
      </c>
      <c r="C33" s="57">
        <v>167241.5</v>
      </c>
      <c r="D33" s="64">
        <f t="shared" si="0"/>
        <v>142155.27499999999</v>
      </c>
      <c r="E33" s="58">
        <v>7</v>
      </c>
      <c r="F33" s="56">
        <v>5</v>
      </c>
      <c r="G33" s="59">
        <v>0.1</v>
      </c>
      <c r="H33" s="59">
        <v>1</v>
      </c>
      <c r="I33" s="58">
        <v>120</v>
      </c>
      <c r="J33" s="65">
        <v>57</v>
      </c>
      <c r="K33" s="65">
        <v>2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2.75" x14ac:dyDescent="0.2">
      <c r="A34" s="55" t="s">
        <v>197</v>
      </c>
      <c r="B34" s="56" t="s">
        <v>198</v>
      </c>
      <c r="C34" s="57">
        <v>249945.94</v>
      </c>
      <c r="D34" s="64">
        <f t="shared" si="0"/>
        <v>212454.049</v>
      </c>
      <c r="E34" s="58">
        <v>7</v>
      </c>
      <c r="F34" s="56">
        <v>5</v>
      </c>
      <c r="G34" s="59">
        <v>0.1</v>
      </c>
      <c r="H34" s="59">
        <v>1</v>
      </c>
      <c r="I34" s="58">
        <v>120</v>
      </c>
      <c r="J34" s="65">
        <v>60</v>
      </c>
      <c r="K34" s="65">
        <v>2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2.75" x14ac:dyDescent="0.2">
      <c r="A35" s="55" t="s">
        <v>199</v>
      </c>
      <c r="B35" s="56" t="s">
        <v>200</v>
      </c>
      <c r="C35" s="57">
        <v>132651.25</v>
      </c>
      <c r="D35" s="64">
        <f t="shared" si="0"/>
        <v>112753.5625</v>
      </c>
      <c r="E35" s="58">
        <v>7</v>
      </c>
      <c r="F35" s="56">
        <v>5</v>
      </c>
      <c r="G35" s="59">
        <v>0.1</v>
      </c>
      <c r="H35" s="59">
        <v>1</v>
      </c>
      <c r="I35" s="58">
        <v>120</v>
      </c>
      <c r="J35" s="65">
        <v>61</v>
      </c>
      <c r="K35" s="65">
        <v>2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2.75" x14ac:dyDescent="0.2">
      <c r="A36" s="55" t="s">
        <v>201</v>
      </c>
      <c r="B36" s="56" t="s">
        <v>202</v>
      </c>
      <c r="C36" s="57">
        <v>274402.5</v>
      </c>
      <c r="D36" s="64">
        <f t="shared" si="0"/>
        <v>233242.125</v>
      </c>
      <c r="E36" s="58">
        <v>7</v>
      </c>
      <c r="F36" s="56">
        <v>5</v>
      </c>
      <c r="G36" s="59">
        <v>0.1</v>
      </c>
      <c r="H36" s="59">
        <v>1</v>
      </c>
      <c r="I36" s="58">
        <v>120</v>
      </c>
      <c r="J36" s="65">
        <v>70</v>
      </c>
      <c r="K36" s="65">
        <v>2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2.75" x14ac:dyDescent="0.2">
      <c r="A37" s="55" t="s">
        <v>203</v>
      </c>
      <c r="B37" s="56" t="s">
        <v>204</v>
      </c>
      <c r="C37" s="57">
        <v>354095</v>
      </c>
      <c r="D37" s="64">
        <f t="shared" si="0"/>
        <v>300980.75</v>
      </c>
      <c r="E37" s="58">
        <v>7</v>
      </c>
      <c r="F37" s="56">
        <v>5</v>
      </c>
      <c r="G37" s="59">
        <v>0.1</v>
      </c>
      <c r="H37" s="59">
        <v>1</v>
      </c>
      <c r="I37" s="58">
        <v>120</v>
      </c>
      <c r="J37" s="65">
        <v>80</v>
      </c>
      <c r="K37" s="65">
        <v>2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.75" x14ac:dyDescent="0.2">
      <c r="A38" s="55" t="s">
        <v>205</v>
      </c>
      <c r="B38" s="56" t="s">
        <v>206</v>
      </c>
      <c r="C38" s="57">
        <v>351350</v>
      </c>
      <c r="D38" s="64">
        <f t="shared" si="0"/>
        <v>298647.5</v>
      </c>
      <c r="E38" s="58">
        <v>7</v>
      </c>
      <c r="F38" s="56">
        <v>5</v>
      </c>
      <c r="G38" s="59">
        <v>0.1</v>
      </c>
      <c r="H38" s="59">
        <v>1</v>
      </c>
      <c r="I38" s="58">
        <v>120</v>
      </c>
      <c r="J38" s="65">
        <v>90</v>
      </c>
      <c r="K38" s="65">
        <v>2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75" x14ac:dyDescent="0.2">
      <c r="A39" s="55" t="s">
        <v>207</v>
      </c>
      <c r="B39" s="56" t="s">
        <v>208</v>
      </c>
      <c r="C39" s="57">
        <v>19660.5</v>
      </c>
      <c r="D39" s="64">
        <f t="shared" si="0"/>
        <v>16711.424999999999</v>
      </c>
      <c r="E39" s="58">
        <v>10</v>
      </c>
      <c r="F39" s="56">
        <v>8</v>
      </c>
      <c r="G39" s="59">
        <v>0.35</v>
      </c>
      <c r="H39" s="59">
        <v>0.4</v>
      </c>
      <c r="I39" s="58">
        <v>750</v>
      </c>
      <c r="J39" s="65">
        <v>100</v>
      </c>
      <c r="K39" s="65">
        <v>2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2.75" x14ac:dyDescent="0.2">
      <c r="A40" s="55" t="s">
        <v>209</v>
      </c>
      <c r="B40" s="56" t="s">
        <v>134</v>
      </c>
      <c r="C40" s="57">
        <v>19495</v>
      </c>
      <c r="D40" s="64">
        <f t="shared" si="0"/>
        <v>16570.75</v>
      </c>
      <c r="E40" s="58">
        <v>10</v>
      </c>
      <c r="F40" s="56">
        <v>8</v>
      </c>
      <c r="G40" s="59">
        <v>0.35</v>
      </c>
      <c r="H40" s="59">
        <v>0.4</v>
      </c>
      <c r="I40" s="58">
        <v>750</v>
      </c>
      <c r="J40" s="65">
        <v>100</v>
      </c>
      <c r="K40" s="65">
        <v>2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2.75" x14ac:dyDescent="0.2">
      <c r="A41" s="55" t="s">
        <v>210</v>
      </c>
      <c r="B41" s="56" t="s">
        <v>211</v>
      </c>
      <c r="C41" s="57">
        <v>5364</v>
      </c>
      <c r="D41" s="64">
        <f t="shared" si="0"/>
        <v>4559.3999999999996</v>
      </c>
      <c r="E41" s="58">
        <v>10</v>
      </c>
      <c r="F41" s="56">
        <v>8</v>
      </c>
      <c r="G41" s="59">
        <v>0.35</v>
      </c>
      <c r="H41" s="59">
        <v>0.4</v>
      </c>
      <c r="I41" s="58">
        <v>750</v>
      </c>
      <c r="J41" s="65">
        <v>30</v>
      </c>
      <c r="K41" s="65">
        <v>2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.75" x14ac:dyDescent="0.2">
      <c r="A42" s="55" t="s">
        <v>212</v>
      </c>
      <c r="B42" s="56" t="s">
        <v>150</v>
      </c>
      <c r="C42" s="57">
        <v>7491.67</v>
      </c>
      <c r="D42" s="64">
        <f t="shared" si="0"/>
        <v>6367.9195</v>
      </c>
      <c r="E42" s="58">
        <v>10</v>
      </c>
      <c r="F42" s="56">
        <v>8</v>
      </c>
      <c r="G42" s="59">
        <v>0.35</v>
      </c>
      <c r="H42" s="59">
        <v>0.4</v>
      </c>
      <c r="I42" s="58">
        <v>750</v>
      </c>
      <c r="J42" s="65">
        <v>30</v>
      </c>
      <c r="K42" s="65">
        <v>2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.75" x14ac:dyDescent="0.2">
      <c r="A43" s="55" t="s">
        <v>213</v>
      </c>
      <c r="B43" s="56" t="s">
        <v>178</v>
      </c>
      <c r="C43" s="57">
        <v>2270</v>
      </c>
      <c r="D43" s="64">
        <f t="shared" si="0"/>
        <v>1929.5</v>
      </c>
      <c r="E43" s="58">
        <v>10</v>
      </c>
      <c r="F43" s="56">
        <v>8</v>
      </c>
      <c r="G43" s="59">
        <v>0.35</v>
      </c>
      <c r="H43" s="59">
        <v>0.4</v>
      </c>
      <c r="I43" s="58">
        <v>750</v>
      </c>
      <c r="J43" s="65">
        <v>40</v>
      </c>
      <c r="K43" s="65">
        <v>2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2.75" x14ac:dyDescent="0.2">
      <c r="A44" s="55" t="s">
        <v>214</v>
      </c>
      <c r="B44" s="56" t="s">
        <v>215</v>
      </c>
      <c r="C44" s="57">
        <v>9695</v>
      </c>
      <c r="D44" s="64">
        <f t="shared" si="0"/>
        <v>8240.75</v>
      </c>
      <c r="E44" s="58">
        <v>10</v>
      </c>
      <c r="F44" s="56">
        <v>8</v>
      </c>
      <c r="G44" s="59">
        <v>0.35</v>
      </c>
      <c r="H44" s="59">
        <v>0.4</v>
      </c>
      <c r="I44" s="58">
        <v>750</v>
      </c>
      <c r="J44" s="65">
        <v>45</v>
      </c>
      <c r="K44" s="65">
        <v>2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2.75" x14ac:dyDescent="0.2">
      <c r="A45" s="55" t="s">
        <v>216</v>
      </c>
      <c r="B45" s="56" t="s">
        <v>188</v>
      </c>
      <c r="C45" s="57">
        <v>9795</v>
      </c>
      <c r="D45" s="64">
        <f t="shared" si="0"/>
        <v>8325.75</v>
      </c>
      <c r="E45" s="58">
        <v>10</v>
      </c>
      <c r="F45" s="56">
        <v>8</v>
      </c>
      <c r="G45" s="59">
        <v>0.35</v>
      </c>
      <c r="H45" s="59">
        <v>0.4</v>
      </c>
      <c r="I45" s="58">
        <v>750</v>
      </c>
      <c r="J45" s="65">
        <v>45</v>
      </c>
      <c r="K45" s="65">
        <v>2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2.75" x14ac:dyDescent="0.2">
      <c r="A46" s="55" t="s">
        <v>217</v>
      </c>
      <c r="B46" s="56" t="s">
        <v>218</v>
      </c>
      <c r="C46" s="57">
        <v>6395</v>
      </c>
      <c r="D46" s="64">
        <f t="shared" si="0"/>
        <v>5435.75</v>
      </c>
      <c r="E46" s="58">
        <v>10</v>
      </c>
      <c r="F46" s="56">
        <v>8</v>
      </c>
      <c r="G46" s="59">
        <v>0.35</v>
      </c>
      <c r="H46" s="59">
        <v>0.4</v>
      </c>
      <c r="I46" s="58">
        <v>750</v>
      </c>
      <c r="J46" s="65">
        <v>50</v>
      </c>
      <c r="K46" s="65">
        <v>2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2.75" x14ac:dyDescent="0.2">
      <c r="A47" s="55" t="s">
        <v>219</v>
      </c>
      <c r="B47" s="56" t="s">
        <v>220</v>
      </c>
      <c r="C47" s="57">
        <v>7995</v>
      </c>
      <c r="D47" s="64">
        <f t="shared" si="0"/>
        <v>6795.75</v>
      </c>
      <c r="E47" s="58">
        <v>10</v>
      </c>
      <c r="F47" s="56">
        <v>8</v>
      </c>
      <c r="G47" s="59">
        <v>0.35</v>
      </c>
      <c r="H47" s="59">
        <v>0.4</v>
      </c>
      <c r="I47" s="58">
        <v>750</v>
      </c>
      <c r="J47" s="65">
        <v>60</v>
      </c>
      <c r="K47" s="65">
        <v>2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.75" x14ac:dyDescent="0.2">
      <c r="A48" s="55" t="s">
        <v>221</v>
      </c>
      <c r="B48" s="56" t="s">
        <v>198</v>
      </c>
      <c r="C48" s="57">
        <v>19869.439999999999</v>
      </c>
      <c r="D48" s="64">
        <f t="shared" si="0"/>
        <v>16889.023999999998</v>
      </c>
      <c r="E48" s="58">
        <v>10</v>
      </c>
      <c r="F48" s="56">
        <v>8</v>
      </c>
      <c r="G48" s="59">
        <v>0.35</v>
      </c>
      <c r="H48" s="59">
        <v>0.4</v>
      </c>
      <c r="I48" s="58">
        <v>750</v>
      </c>
      <c r="J48" s="65">
        <v>60</v>
      </c>
      <c r="K48" s="65">
        <v>2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2.75" x14ac:dyDescent="0.2">
      <c r="A49" s="55" t="s">
        <v>222</v>
      </c>
      <c r="B49" s="56" t="s">
        <v>223</v>
      </c>
      <c r="C49" s="57">
        <v>10395</v>
      </c>
      <c r="D49" s="64">
        <f t="shared" si="0"/>
        <v>8835.75</v>
      </c>
      <c r="E49" s="58">
        <v>10</v>
      </c>
      <c r="F49" s="56">
        <v>8</v>
      </c>
      <c r="G49" s="59">
        <v>0.35</v>
      </c>
      <c r="H49" s="59">
        <v>0.4</v>
      </c>
      <c r="I49" s="58">
        <v>750</v>
      </c>
      <c r="J49" s="65">
        <v>80</v>
      </c>
      <c r="K49" s="65">
        <v>2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2.75" x14ac:dyDescent="0.2">
      <c r="A50" s="55" t="s">
        <v>224</v>
      </c>
      <c r="B50" s="56" t="s">
        <v>204</v>
      </c>
      <c r="C50" s="57">
        <v>36995</v>
      </c>
      <c r="D50" s="64">
        <f t="shared" si="0"/>
        <v>31445.75</v>
      </c>
      <c r="E50" s="58">
        <v>10</v>
      </c>
      <c r="F50" s="56">
        <v>8</v>
      </c>
      <c r="G50" s="59">
        <v>0.35</v>
      </c>
      <c r="H50" s="59">
        <v>0.4</v>
      </c>
      <c r="I50" s="58">
        <v>750</v>
      </c>
      <c r="J50" s="65">
        <v>80</v>
      </c>
      <c r="K50" s="65">
        <v>2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 x14ac:dyDescent="0.2">
      <c r="A51" s="55" t="s">
        <v>225</v>
      </c>
      <c r="B51" s="56" t="s">
        <v>226</v>
      </c>
      <c r="C51" s="57">
        <v>25268</v>
      </c>
      <c r="D51" s="64">
        <f t="shared" si="0"/>
        <v>21477.8</v>
      </c>
      <c r="E51" s="58">
        <v>7</v>
      </c>
      <c r="F51" s="56">
        <v>5</v>
      </c>
      <c r="G51" s="59">
        <v>0.1</v>
      </c>
      <c r="H51" s="59">
        <v>0.9</v>
      </c>
      <c r="I51" s="58">
        <v>200</v>
      </c>
      <c r="J51" s="65">
        <v>36.666670000000003</v>
      </c>
      <c r="K51" s="65">
        <v>2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2.75" x14ac:dyDescent="0.2">
      <c r="A52" s="55" t="s">
        <v>227</v>
      </c>
      <c r="B52" s="56" t="s">
        <v>228</v>
      </c>
      <c r="C52" s="57">
        <v>21057</v>
      </c>
      <c r="D52" s="64">
        <f t="shared" si="0"/>
        <v>17898.45</v>
      </c>
      <c r="E52" s="58">
        <v>7</v>
      </c>
      <c r="F52" s="56">
        <v>5</v>
      </c>
      <c r="G52" s="59">
        <v>0.1</v>
      </c>
      <c r="H52" s="59">
        <v>0.9</v>
      </c>
      <c r="I52" s="58">
        <v>200</v>
      </c>
      <c r="J52" s="65">
        <v>43.333329999999997</v>
      </c>
      <c r="K52" s="65">
        <v>2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2.75" x14ac:dyDescent="0.2">
      <c r="A53" s="55" t="s">
        <v>229</v>
      </c>
      <c r="B53" s="56" t="s">
        <v>230</v>
      </c>
      <c r="C53" s="57">
        <v>27373.5</v>
      </c>
      <c r="D53" s="64">
        <f t="shared" si="0"/>
        <v>23267.474999999999</v>
      </c>
      <c r="E53" s="58">
        <v>7</v>
      </c>
      <c r="F53" s="56">
        <v>5</v>
      </c>
      <c r="G53" s="59">
        <v>0.1</v>
      </c>
      <c r="H53" s="59">
        <v>0.9</v>
      </c>
      <c r="I53" s="58">
        <v>200</v>
      </c>
      <c r="J53" s="65">
        <v>50</v>
      </c>
      <c r="K53" s="65">
        <v>2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2.75" x14ac:dyDescent="0.2">
      <c r="A54" s="55" t="s">
        <v>231</v>
      </c>
      <c r="B54" s="56" t="s">
        <v>232</v>
      </c>
      <c r="C54" s="57">
        <v>63598</v>
      </c>
      <c r="D54" s="64">
        <f t="shared" si="0"/>
        <v>54058.299999999996</v>
      </c>
      <c r="E54" s="58">
        <v>7</v>
      </c>
      <c r="F54" s="56">
        <v>5</v>
      </c>
      <c r="G54" s="59">
        <v>0.1</v>
      </c>
      <c r="H54" s="59">
        <v>0.9</v>
      </c>
      <c r="I54" s="58">
        <v>200</v>
      </c>
      <c r="J54" s="65">
        <v>63.333329999999997</v>
      </c>
      <c r="K54" s="65">
        <v>2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 x14ac:dyDescent="0.2">
      <c r="A55" s="55" t="s">
        <v>233</v>
      </c>
      <c r="B55" s="56" t="s">
        <v>234</v>
      </c>
      <c r="C55" s="57">
        <v>67083</v>
      </c>
      <c r="D55" s="64">
        <f t="shared" si="0"/>
        <v>57020.549999999996</v>
      </c>
      <c r="E55" s="58">
        <v>7</v>
      </c>
      <c r="F55" s="56">
        <v>5</v>
      </c>
      <c r="G55" s="59">
        <v>0.1</v>
      </c>
      <c r="H55" s="59">
        <v>0.9</v>
      </c>
      <c r="I55" s="58">
        <v>200</v>
      </c>
      <c r="J55" s="65">
        <v>80</v>
      </c>
      <c r="K55" s="65">
        <v>2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2.75" x14ac:dyDescent="0.2">
      <c r="A56" s="55" t="s">
        <v>235</v>
      </c>
      <c r="B56" s="56" t="s">
        <v>236</v>
      </c>
      <c r="C56" s="57">
        <v>70558</v>
      </c>
      <c r="D56" s="64">
        <f t="shared" si="0"/>
        <v>59974.299999999996</v>
      </c>
      <c r="E56" s="58">
        <v>7</v>
      </c>
      <c r="F56" s="56">
        <v>5</v>
      </c>
      <c r="G56" s="59">
        <v>0.1</v>
      </c>
      <c r="H56" s="59">
        <v>0.9</v>
      </c>
      <c r="I56" s="58">
        <v>200</v>
      </c>
      <c r="J56" s="65">
        <v>86.666669999999996</v>
      </c>
      <c r="K56" s="65">
        <v>2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2.75" x14ac:dyDescent="0.2">
      <c r="A57" s="55" t="s">
        <v>237</v>
      </c>
      <c r="B57" s="56" t="s">
        <v>238</v>
      </c>
      <c r="C57" s="57">
        <v>25268</v>
      </c>
      <c r="D57" s="64">
        <f t="shared" si="0"/>
        <v>21477.8</v>
      </c>
      <c r="E57" s="58">
        <v>7</v>
      </c>
      <c r="F57" s="56">
        <v>5</v>
      </c>
      <c r="G57" s="59">
        <v>0.1</v>
      </c>
      <c r="H57" s="59">
        <v>0.9</v>
      </c>
      <c r="I57" s="58">
        <v>200</v>
      </c>
      <c r="J57" s="65">
        <v>27.5</v>
      </c>
      <c r="K57" s="65">
        <v>2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2.75" x14ac:dyDescent="0.2">
      <c r="A58" s="55" t="s">
        <v>239</v>
      </c>
      <c r="B58" s="56" t="s">
        <v>240</v>
      </c>
      <c r="C58" s="57">
        <v>21057</v>
      </c>
      <c r="D58" s="64">
        <f t="shared" si="0"/>
        <v>17898.45</v>
      </c>
      <c r="E58" s="58">
        <v>7</v>
      </c>
      <c r="F58" s="56">
        <v>5</v>
      </c>
      <c r="G58" s="59">
        <v>0.1</v>
      </c>
      <c r="H58" s="59">
        <v>0.9</v>
      </c>
      <c r="I58" s="58">
        <v>200</v>
      </c>
      <c r="J58" s="65">
        <v>32.5</v>
      </c>
      <c r="K58" s="65">
        <v>2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.75" x14ac:dyDescent="0.2">
      <c r="A59" s="55" t="s">
        <v>241</v>
      </c>
      <c r="B59" s="56" t="s">
        <v>242</v>
      </c>
      <c r="C59" s="57">
        <v>27373.5</v>
      </c>
      <c r="D59" s="64">
        <f t="shared" si="0"/>
        <v>23267.474999999999</v>
      </c>
      <c r="E59" s="58">
        <v>7</v>
      </c>
      <c r="F59" s="56">
        <v>5</v>
      </c>
      <c r="G59" s="59">
        <v>0.1</v>
      </c>
      <c r="H59" s="59">
        <v>0.9</v>
      </c>
      <c r="I59" s="58">
        <v>200</v>
      </c>
      <c r="J59" s="65">
        <v>37.5</v>
      </c>
      <c r="K59" s="65">
        <v>2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.75" x14ac:dyDescent="0.2">
      <c r="A60" s="55" t="s">
        <v>243</v>
      </c>
      <c r="B60" s="56" t="s">
        <v>244</v>
      </c>
      <c r="C60" s="57">
        <v>63598</v>
      </c>
      <c r="D60" s="64">
        <f t="shared" si="0"/>
        <v>54058.299999999996</v>
      </c>
      <c r="E60" s="58">
        <v>7</v>
      </c>
      <c r="F60" s="56">
        <v>5</v>
      </c>
      <c r="G60" s="59">
        <v>0.1</v>
      </c>
      <c r="H60" s="59">
        <v>0.9</v>
      </c>
      <c r="I60" s="58">
        <v>200</v>
      </c>
      <c r="J60" s="65">
        <v>47.5</v>
      </c>
      <c r="K60" s="65">
        <v>2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2.75" x14ac:dyDescent="0.2">
      <c r="A61" s="55" t="s">
        <v>245</v>
      </c>
      <c r="B61" s="56" t="s">
        <v>198</v>
      </c>
      <c r="C61" s="57">
        <v>67083</v>
      </c>
      <c r="D61" s="64">
        <f t="shared" si="0"/>
        <v>57020.549999999996</v>
      </c>
      <c r="E61" s="58">
        <v>7</v>
      </c>
      <c r="F61" s="56">
        <v>5</v>
      </c>
      <c r="G61" s="59">
        <v>0.1</v>
      </c>
      <c r="H61" s="59">
        <v>0.9</v>
      </c>
      <c r="I61" s="58">
        <v>200</v>
      </c>
      <c r="J61" s="65">
        <v>60</v>
      </c>
      <c r="K61" s="65">
        <v>2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2.75" x14ac:dyDescent="0.2">
      <c r="A62" s="55" t="s">
        <v>246</v>
      </c>
      <c r="B62" s="56" t="s">
        <v>247</v>
      </c>
      <c r="C62" s="57">
        <v>70558</v>
      </c>
      <c r="D62" s="64">
        <f t="shared" si="0"/>
        <v>59974.299999999996</v>
      </c>
      <c r="E62" s="58">
        <v>7</v>
      </c>
      <c r="F62" s="56">
        <v>5</v>
      </c>
      <c r="G62" s="59">
        <v>0.1</v>
      </c>
      <c r="H62" s="59">
        <v>0.9</v>
      </c>
      <c r="I62" s="58">
        <v>200</v>
      </c>
      <c r="J62" s="65">
        <v>65</v>
      </c>
      <c r="K62" s="65">
        <v>2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2.75" x14ac:dyDescent="0.2">
      <c r="A63" s="55" t="s">
        <v>248</v>
      </c>
      <c r="B63" s="56"/>
      <c r="C63" s="57">
        <v>632.48</v>
      </c>
      <c r="D63" s="64">
        <f t="shared" si="0"/>
        <v>537.60799999999995</v>
      </c>
      <c r="E63" s="58">
        <v>10</v>
      </c>
      <c r="F63" s="56">
        <v>8</v>
      </c>
      <c r="G63" s="59">
        <v>0.1</v>
      </c>
      <c r="H63" s="59">
        <v>0.4</v>
      </c>
      <c r="I63" s="58">
        <v>150</v>
      </c>
      <c r="J63" s="65">
        <v>20</v>
      </c>
      <c r="K63" s="65">
        <v>1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2.75" x14ac:dyDescent="0.2">
      <c r="A64" s="55" t="s">
        <v>249</v>
      </c>
      <c r="B64" s="56" t="s">
        <v>250</v>
      </c>
      <c r="C64" s="57">
        <v>30769.83</v>
      </c>
      <c r="D64" s="64">
        <f t="shared" si="0"/>
        <v>26154.355500000001</v>
      </c>
      <c r="E64" s="58">
        <v>7</v>
      </c>
      <c r="F64" s="56">
        <v>5</v>
      </c>
      <c r="G64" s="59">
        <v>0.1</v>
      </c>
      <c r="H64" s="59">
        <v>0.8</v>
      </c>
      <c r="I64" s="58">
        <v>200</v>
      </c>
      <c r="J64" s="65">
        <v>40</v>
      </c>
      <c r="K64" s="65">
        <v>4.01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2.75" x14ac:dyDescent="0.2">
      <c r="A65" s="55" t="s">
        <v>251</v>
      </c>
      <c r="B65" s="56" t="s">
        <v>252</v>
      </c>
      <c r="C65" s="57">
        <v>46884.5</v>
      </c>
      <c r="D65" s="64">
        <f t="shared" si="0"/>
        <v>39851.824999999997</v>
      </c>
      <c r="E65" s="58">
        <v>7</v>
      </c>
      <c r="F65" s="56">
        <v>5</v>
      </c>
      <c r="G65" s="59">
        <v>0.1</v>
      </c>
      <c r="H65" s="59">
        <v>0.8</v>
      </c>
      <c r="I65" s="58">
        <v>200</v>
      </c>
      <c r="J65" s="65">
        <v>53.333329999999997</v>
      </c>
      <c r="K65" s="65">
        <v>4.01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2.75" x14ac:dyDescent="0.2">
      <c r="A66" s="55" t="s">
        <v>253</v>
      </c>
      <c r="B66" s="56" t="s">
        <v>254</v>
      </c>
      <c r="C66" s="57">
        <v>18814</v>
      </c>
      <c r="D66" s="64">
        <f t="shared" si="0"/>
        <v>15991.9</v>
      </c>
      <c r="E66" s="58">
        <v>7</v>
      </c>
      <c r="F66" s="56">
        <v>5</v>
      </c>
      <c r="G66" s="59">
        <v>0.1</v>
      </c>
      <c r="H66" s="59">
        <v>0.8</v>
      </c>
      <c r="I66" s="58">
        <v>200</v>
      </c>
      <c r="J66" s="65">
        <v>20</v>
      </c>
      <c r="K66" s="65">
        <v>4.01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2.75" x14ac:dyDescent="0.2">
      <c r="A67" s="55" t="s">
        <v>255</v>
      </c>
      <c r="B67" s="56" t="s">
        <v>256</v>
      </c>
      <c r="C67" s="57">
        <v>16586.5</v>
      </c>
      <c r="D67" s="64">
        <f t="shared" si="0"/>
        <v>14098.525</v>
      </c>
      <c r="E67" s="58">
        <v>7</v>
      </c>
      <c r="F67" s="56">
        <v>5</v>
      </c>
      <c r="G67" s="59">
        <v>0.1</v>
      </c>
      <c r="H67" s="59">
        <v>0.8</v>
      </c>
      <c r="I67" s="58">
        <v>200</v>
      </c>
      <c r="J67" s="65">
        <v>26.66667</v>
      </c>
      <c r="K67" s="65">
        <v>4.01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2.75" x14ac:dyDescent="0.2">
      <c r="A68" s="55" t="s">
        <v>257</v>
      </c>
      <c r="B68" s="56" t="s">
        <v>258</v>
      </c>
      <c r="C68" s="57">
        <v>25792</v>
      </c>
      <c r="D68" s="64">
        <f t="shared" si="0"/>
        <v>21923.200000000001</v>
      </c>
      <c r="E68" s="58">
        <v>7</v>
      </c>
      <c r="F68" s="56">
        <v>5</v>
      </c>
      <c r="G68" s="59">
        <v>0.1</v>
      </c>
      <c r="H68" s="59">
        <v>0.5</v>
      </c>
      <c r="I68" s="58">
        <v>200</v>
      </c>
      <c r="J68" s="65">
        <v>21</v>
      </c>
      <c r="K68" s="65">
        <v>5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2.75" x14ac:dyDescent="0.2">
      <c r="A69" s="55" t="s">
        <v>259</v>
      </c>
      <c r="B69" s="56" t="s">
        <v>260</v>
      </c>
      <c r="C69" s="57">
        <v>27885</v>
      </c>
      <c r="D69" s="64">
        <f t="shared" si="0"/>
        <v>23702.25</v>
      </c>
      <c r="E69" s="58">
        <v>7</v>
      </c>
      <c r="F69" s="56">
        <v>5</v>
      </c>
      <c r="G69" s="59">
        <v>0.1</v>
      </c>
      <c r="H69" s="59">
        <v>0.5</v>
      </c>
      <c r="I69" s="58">
        <v>200</v>
      </c>
      <c r="J69" s="65">
        <v>25</v>
      </c>
      <c r="K69" s="65">
        <v>5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2.75" x14ac:dyDescent="0.2">
      <c r="A70" s="55" t="s">
        <v>261</v>
      </c>
      <c r="B70" s="56" t="s">
        <v>262</v>
      </c>
      <c r="C70" s="57">
        <v>41481.5</v>
      </c>
      <c r="D70" s="64">
        <f t="shared" si="0"/>
        <v>35259.275000000001</v>
      </c>
      <c r="E70" s="58">
        <v>7</v>
      </c>
      <c r="F70" s="56">
        <v>5</v>
      </c>
      <c r="G70" s="59">
        <v>0.1</v>
      </c>
      <c r="H70" s="59">
        <v>0.5</v>
      </c>
      <c r="I70" s="58">
        <v>200</v>
      </c>
      <c r="J70" s="65">
        <v>30</v>
      </c>
      <c r="K70" s="65">
        <v>5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2.75" x14ac:dyDescent="0.2">
      <c r="A71" s="55" t="s">
        <v>263</v>
      </c>
      <c r="B71" s="56" t="s">
        <v>264</v>
      </c>
      <c r="C71" s="57">
        <v>46290.5</v>
      </c>
      <c r="D71" s="64">
        <f t="shared" si="0"/>
        <v>39346.924999999996</v>
      </c>
      <c r="E71" s="58">
        <v>7</v>
      </c>
      <c r="F71" s="56">
        <v>5</v>
      </c>
      <c r="G71" s="59">
        <v>0.1</v>
      </c>
      <c r="H71" s="59">
        <v>0.5</v>
      </c>
      <c r="I71" s="58">
        <v>200</v>
      </c>
      <c r="J71" s="65">
        <v>35</v>
      </c>
      <c r="K71" s="65">
        <v>5</v>
      </c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 x14ac:dyDescent="0.2">
      <c r="A72" s="55" t="s">
        <v>265</v>
      </c>
      <c r="B72" s="56" t="s">
        <v>266</v>
      </c>
      <c r="C72" s="57">
        <v>48319.67</v>
      </c>
      <c r="D72" s="64">
        <f t="shared" si="0"/>
        <v>41071.719499999999</v>
      </c>
      <c r="E72" s="58">
        <v>7</v>
      </c>
      <c r="F72" s="56">
        <v>5</v>
      </c>
      <c r="G72" s="59">
        <v>0.1</v>
      </c>
      <c r="H72" s="59">
        <v>0.5</v>
      </c>
      <c r="I72" s="58">
        <v>200</v>
      </c>
      <c r="J72" s="65">
        <v>40</v>
      </c>
      <c r="K72" s="65">
        <v>5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 x14ac:dyDescent="0.2">
      <c r="A73" s="55" t="s">
        <v>267</v>
      </c>
      <c r="B73" s="56" t="s">
        <v>268</v>
      </c>
      <c r="C73" s="57">
        <v>75079</v>
      </c>
      <c r="D73" s="64">
        <f t="shared" si="0"/>
        <v>63817.15</v>
      </c>
      <c r="E73" s="58">
        <v>7</v>
      </c>
      <c r="F73" s="56">
        <v>5</v>
      </c>
      <c r="G73" s="59">
        <v>0.1</v>
      </c>
      <c r="H73" s="59">
        <v>0.5</v>
      </c>
      <c r="I73" s="58">
        <v>200</v>
      </c>
      <c r="J73" s="65">
        <v>45</v>
      </c>
      <c r="K73" s="65">
        <v>5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 x14ac:dyDescent="0.2">
      <c r="A74" s="55" t="s">
        <v>269</v>
      </c>
      <c r="B74" s="56" t="s">
        <v>270</v>
      </c>
      <c r="C74" s="57">
        <v>68974</v>
      </c>
      <c r="D74" s="64">
        <f t="shared" si="0"/>
        <v>58627.9</v>
      </c>
      <c r="E74" s="58">
        <v>7</v>
      </c>
      <c r="F74" s="56">
        <v>5</v>
      </c>
      <c r="G74" s="59">
        <v>0.1</v>
      </c>
      <c r="H74" s="59">
        <v>0.5</v>
      </c>
      <c r="I74" s="58">
        <v>200</v>
      </c>
      <c r="J74" s="65">
        <v>50</v>
      </c>
      <c r="K74" s="65">
        <v>5</v>
      </c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 x14ac:dyDescent="0.2">
      <c r="A75" s="55" t="s">
        <v>271</v>
      </c>
      <c r="B75" s="56" t="s">
        <v>272</v>
      </c>
      <c r="C75" s="57">
        <v>91508</v>
      </c>
      <c r="D75" s="64">
        <f t="shared" si="0"/>
        <v>77781.8</v>
      </c>
      <c r="E75" s="58">
        <v>7</v>
      </c>
      <c r="F75" s="56">
        <v>5</v>
      </c>
      <c r="G75" s="59">
        <v>0.1</v>
      </c>
      <c r="H75" s="59">
        <v>0.5</v>
      </c>
      <c r="I75" s="58">
        <v>200</v>
      </c>
      <c r="J75" s="65">
        <v>55</v>
      </c>
      <c r="K75" s="65">
        <v>5</v>
      </c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.75" x14ac:dyDescent="0.2">
      <c r="A76" s="55" t="s">
        <v>273</v>
      </c>
      <c r="B76" s="56"/>
      <c r="C76" s="57">
        <v>26900</v>
      </c>
      <c r="D76" s="64">
        <f t="shared" si="0"/>
        <v>22865</v>
      </c>
      <c r="E76" s="58">
        <v>10</v>
      </c>
      <c r="F76" s="56">
        <v>8</v>
      </c>
      <c r="G76" s="59">
        <v>0.35</v>
      </c>
      <c r="H76" s="59">
        <v>0.5</v>
      </c>
      <c r="I76" s="58">
        <v>200</v>
      </c>
      <c r="J76" s="65">
        <v>13.33</v>
      </c>
      <c r="K76" s="65">
        <v>2.5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.75" x14ac:dyDescent="0.2">
      <c r="A77" s="55" t="s">
        <v>274</v>
      </c>
      <c r="B77" s="56" t="s">
        <v>275</v>
      </c>
      <c r="C77" s="57">
        <v>24000</v>
      </c>
      <c r="D77" s="64">
        <f t="shared" si="0"/>
        <v>20400</v>
      </c>
      <c r="E77" s="58">
        <v>7</v>
      </c>
      <c r="F77" s="56">
        <v>5</v>
      </c>
      <c r="G77" s="59">
        <v>0.5</v>
      </c>
      <c r="H77" s="59">
        <v>0.65</v>
      </c>
      <c r="I77" s="58">
        <v>250</v>
      </c>
      <c r="J77" s="65">
        <v>18</v>
      </c>
      <c r="K77" s="65">
        <v>8.1999999999999993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 x14ac:dyDescent="0.2">
      <c r="A78" s="55" t="s">
        <v>276</v>
      </c>
      <c r="B78" s="56" t="s">
        <v>277</v>
      </c>
      <c r="C78" s="57">
        <v>29860</v>
      </c>
      <c r="D78" s="64">
        <f t="shared" si="0"/>
        <v>25381</v>
      </c>
      <c r="E78" s="58">
        <v>7</v>
      </c>
      <c r="F78" s="56">
        <v>5</v>
      </c>
      <c r="G78" s="59">
        <v>0.5</v>
      </c>
      <c r="H78" s="59">
        <v>0.65</v>
      </c>
      <c r="I78" s="58">
        <v>250</v>
      </c>
      <c r="J78" s="65">
        <v>22</v>
      </c>
      <c r="K78" s="65">
        <v>8.1999999999999993</v>
      </c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 x14ac:dyDescent="0.2">
      <c r="A79" s="55" t="s">
        <v>278</v>
      </c>
      <c r="B79" s="56" t="s">
        <v>190</v>
      </c>
      <c r="C79" s="57">
        <v>25210</v>
      </c>
      <c r="D79" s="64">
        <f t="shared" si="0"/>
        <v>21428.5</v>
      </c>
      <c r="E79" s="58">
        <v>7</v>
      </c>
      <c r="F79" s="56">
        <v>5</v>
      </c>
      <c r="G79" s="59">
        <v>0.5</v>
      </c>
      <c r="H79" s="59">
        <v>0.65</v>
      </c>
      <c r="I79" s="58">
        <v>250</v>
      </c>
      <c r="J79" s="65">
        <v>50</v>
      </c>
      <c r="K79" s="65">
        <v>8.1999999999999993</v>
      </c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 x14ac:dyDescent="0.2">
      <c r="A80" s="55" t="s">
        <v>279</v>
      </c>
      <c r="B80" s="56" t="s">
        <v>204</v>
      </c>
      <c r="C80" s="57">
        <v>38931</v>
      </c>
      <c r="D80" s="64">
        <f t="shared" si="0"/>
        <v>33091.35</v>
      </c>
      <c r="E80" s="58">
        <v>7</v>
      </c>
      <c r="F80" s="56">
        <v>5</v>
      </c>
      <c r="G80" s="59">
        <v>0.5</v>
      </c>
      <c r="H80" s="59">
        <v>0.65</v>
      </c>
      <c r="I80" s="58">
        <v>250</v>
      </c>
      <c r="J80" s="65">
        <v>80</v>
      </c>
      <c r="K80" s="65">
        <v>8.1999999999999993</v>
      </c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2.75" x14ac:dyDescent="0.2">
      <c r="A81" s="55" t="s">
        <v>280</v>
      </c>
      <c r="B81" s="56" t="s">
        <v>281</v>
      </c>
      <c r="C81" s="57">
        <v>5000</v>
      </c>
      <c r="D81" s="64">
        <f t="shared" si="0"/>
        <v>4250</v>
      </c>
      <c r="E81" s="58">
        <v>25</v>
      </c>
      <c r="F81" s="56">
        <v>15</v>
      </c>
      <c r="G81" s="59">
        <v>0.15</v>
      </c>
      <c r="H81" s="59">
        <v>0.3</v>
      </c>
      <c r="I81" s="58">
        <v>20</v>
      </c>
      <c r="J81" s="65">
        <v>36</v>
      </c>
      <c r="K81" s="65">
        <v>5.7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2.75" x14ac:dyDescent="0.2">
      <c r="A82" s="55" t="s">
        <v>282</v>
      </c>
      <c r="B82" s="56"/>
      <c r="C82" s="57">
        <v>11765</v>
      </c>
      <c r="D82" s="64">
        <f t="shared" si="0"/>
        <v>10000.25</v>
      </c>
      <c r="E82" s="58">
        <v>10</v>
      </c>
      <c r="F82" s="56">
        <v>8</v>
      </c>
      <c r="G82" s="59">
        <v>0.25</v>
      </c>
      <c r="H82" s="59">
        <v>0.05</v>
      </c>
      <c r="I82" s="58">
        <v>300</v>
      </c>
      <c r="J82" s="65">
        <v>13.33</v>
      </c>
      <c r="K82" s="65">
        <v>1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2.75" x14ac:dyDescent="0.2">
      <c r="A83" s="55" t="s">
        <v>283</v>
      </c>
      <c r="B83" s="56" t="s">
        <v>284</v>
      </c>
      <c r="C83" s="57">
        <v>5106</v>
      </c>
      <c r="D83" s="64">
        <f t="shared" si="0"/>
        <v>4340.0999999999995</v>
      </c>
      <c r="E83" s="58">
        <v>7</v>
      </c>
      <c r="F83" s="56">
        <v>5</v>
      </c>
      <c r="G83" s="59">
        <v>0.1</v>
      </c>
      <c r="H83" s="59">
        <v>0.7</v>
      </c>
      <c r="I83" s="58">
        <v>200</v>
      </c>
      <c r="J83" s="65">
        <v>10</v>
      </c>
      <c r="K83" s="65">
        <v>6.1722999999999999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2.75" x14ac:dyDescent="0.2">
      <c r="A84" s="55" t="s">
        <v>285</v>
      </c>
      <c r="B84" s="56" t="s">
        <v>286</v>
      </c>
      <c r="C84" s="57">
        <v>25138.5</v>
      </c>
      <c r="D84" s="64">
        <f t="shared" si="0"/>
        <v>21367.724999999999</v>
      </c>
      <c r="E84" s="58">
        <v>7</v>
      </c>
      <c r="F84" s="56">
        <v>5</v>
      </c>
      <c r="G84" s="59">
        <v>0.1</v>
      </c>
      <c r="H84" s="59">
        <v>0.7</v>
      </c>
      <c r="I84" s="58">
        <v>200</v>
      </c>
      <c r="J84" s="65">
        <v>11</v>
      </c>
      <c r="K84" s="65">
        <v>6.1722999999999999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2.75" x14ac:dyDescent="0.2">
      <c r="A85" s="55" t="s">
        <v>287</v>
      </c>
      <c r="B85" s="56" t="s">
        <v>288</v>
      </c>
      <c r="C85" s="57">
        <v>5632</v>
      </c>
      <c r="D85" s="64">
        <f t="shared" si="0"/>
        <v>4787.2</v>
      </c>
      <c r="E85" s="58">
        <v>7</v>
      </c>
      <c r="F85" s="56">
        <v>5</v>
      </c>
      <c r="G85" s="59">
        <v>0.1</v>
      </c>
      <c r="H85" s="59">
        <v>0.7</v>
      </c>
      <c r="I85" s="58">
        <v>200</v>
      </c>
      <c r="J85" s="65">
        <v>12</v>
      </c>
      <c r="K85" s="65">
        <v>6.1722999999999999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2.75" x14ac:dyDescent="0.2">
      <c r="A86" s="55" t="s">
        <v>289</v>
      </c>
      <c r="B86" s="56" t="s">
        <v>290</v>
      </c>
      <c r="C86" s="57">
        <v>18267</v>
      </c>
      <c r="D86" s="64">
        <f t="shared" si="0"/>
        <v>15526.949999999999</v>
      </c>
      <c r="E86" s="58">
        <v>7</v>
      </c>
      <c r="F86" s="56">
        <v>5</v>
      </c>
      <c r="G86" s="59">
        <v>0.1</v>
      </c>
      <c r="H86" s="59">
        <v>0.7</v>
      </c>
      <c r="I86" s="58">
        <v>200</v>
      </c>
      <c r="J86" s="65">
        <v>13</v>
      </c>
      <c r="K86" s="65">
        <v>6.1722999999999999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2.75" x14ac:dyDescent="0.2">
      <c r="A87" s="55" t="s">
        <v>291</v>
      </c>
      <c r="B87" s="56" t="s">
        <v>292</v>
      </c>
      <c r="C87" s="57">
        <v>22789</v>
      </c>
      <c r="D87" s="64">
        <f t="shared" si="0"/>
        <v>19370.649999999998</v>
      </c>
      <c r="E87" s="58">
        <v>7</v>
      </c>
      <c r="F87" s="56">
        <v>5</v>
      </c>
      <c r="G87" s="59">
        <v>0.1</v>
      </c>
      <c r="H87" s="59">
        <v>0.7</v>
      </c>
      <c r="I87" s="58">
        <v>200</v>
      </c>
      <c r="J87" s="65">
        <v>14</v>
      </c>
      <c r="K87" s="65">
        <v>6.1722999999999999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2.75" x14ac:dyDescent="0.2">
      <c r="A88" s="55" t="s">
        <v>293</v>
      </c>
      <c r="B88" s="56" t="s">
        <v>294</v>
      </c>
      <c r="C88" s="57">
        <v>18466</v>
      </c>
      <c r="D88" s="64">
        <f t="shared" si="0"/>
        <v>15696.1</v>
      </c>
      <c r="E88" s="58">
        <v>7</v>
      </c>
      <c r="F88" s="56">
        <v>5</v>
      </c>
      <c r="G88" s="59">
        <v>0.1</v>
      </c>
      <c r="H88" s="59">
        <v>0.7</v>
      </c>
      <c r="I88" s="58">
        <v>200</v>
      </c>
      <c r="J88" s="65">
        <v>15</v>
      </c>
      <c r="K88" s="65">
        <v>6.1722999999999999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2.75" x14ac:dyDescent="0.2">
      <c r="A89" s="55" t="s">
        <v>295</v>
      </c>
      <c r="B89" s="56" t="s">
        <v>296</v>
      </c>
      <c r="C89" s="57">
        <v>35498.67</v>
      </c>
      <c r="D89" s="64">
        <f t="shared" si="0"/>
        <v>30173.869499999997</v>
      </c>
      <c r="E89" s="58">
        <v>7</v>
      </c>
      <c r="F89" s="56">
        <v>5</v>
      </c>
      <c r="G89" s="59">
        <v>0.1</v>
      </c>
      <c r="H89" s="59">
        <v>0.7</v>
      </c>
      <c r="I89" s="58">
        <v>200</v>
      </c>
      <c r="J89" s="65">
        <v>16</v>
      </c>
      <c r="K89" s="65">
        <v>6.1722999999999999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2.75" x14ac:dyDescent="0.2">
      <c r="A90" s="55" t="s">
        <v>297</v>
      </c>
      <c r="B90" s="56" t="s">
        <v>298</v>
      </c>
      <c r="C90" s="57">
        <v>18903</v>
      </c>
      <c r="D90" s="64">
        <f t="shared" si="0"/>
        <v>16067.55</v>
      </c>
      <c r="E90" s="58">
        <v>7</v>
      </c>
      <c r="F90" s="56">
        <v>5</v>
      </c>
      <c r="G90" s="59">
        <v>0.1</v>
      </c>
      <c r="H90" s="59">
        <v>0.7</v>
      </c>
      <c r="I90" s="58">
        <v>200</v>
      </c>
      <c r="J90" s="65">
        <v>17</v>
      </c>
      <c r="K90" s="65">
        <v>6.1722999999999999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2.75" x14ac:dyDescent="0.2">
      <c r="A91" s="55" t="s">
        <v>299</v>
      </c>
      <c r="B91" s="56" t="s">
        <v>275</v>
      </c>
      <c r="C91" s="57">
        <v>28821.5</v>
      </c>
      <c r="D91" s="64">
        <f t="shared" si="0"/>
        <v>24498.274999999998</v>
      </c>
      <c r="E91" s="58">
        <v>7</v>
      </c>
      <c r="F91" s="56">
        <v>5</v>
      </c>
      <c r="G91" s="59">
        <v>0.1</v>
      </c>
      <c r="H91" s="59">
        <v>0.7</v>
      </c>
      <c r="I91" s="58">
        <v>200</v>
      </c>
      <c r="J91" s="65">
        <v>18</v>
      </c>
      <c r="K91" s="65">
        <v>6.1722999999999999</v>
      </c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.75" x14ac:dyDescent="0.2">
      <c r="A92" s="55" t="s">
        <v>300</v>
      </c>
      <c r="B92" s="56" t="s">
        <v>301</v>
      </c>
      <c r="C92" s="57">
        <v>23054</v>
      </c>
      <c r="D92" s="64">
        <f t="shared" si="0"/>
        <v>19595.899999999998</v>
      </c>
      <c r="E92" s="58">
        <v>7</v>
      </c>
      <c r="F92" s="56">
        <v>5</v>
      </c>
      <c r="G92" s="59">
        <v>0.1</v>
      </c>
      <c r="H92" s="59">
        <v>0.7</v>
      </c>
      <c r="I92" s="58">
        <v>200</v>
      </c>
      <c r="J92" s="65">
        <v>19</v>
      </c>
      <c r="K92" s="65">
        <v>6.1722999999999999</v>
      </c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.75" x14ac:dyDescent="0.2">
      <c r="A93" s="55" t="s">
        <v>302</v>
      </c>
      <c r="B93" s="56" t="s">
        <v>303</v>
      </c>
      <c r="C93" s="57">
        <v>9548</v>
      </c>
      <c r="D93" s="64">
        <f t="shared" si="0"/>
        <v>8115.8</v>
      </c>
      <c r="E93" s="58">
        <v>7</v>
      </c>
      <c r="F93" s="56">
        <v>5</v>
      </c>
      <c r="G93" s="59">
        <v>0.1</v>
      </c>
      <c r="H93" s="59">
        <v>0.7</v>
      </c>
      <c r="I93" s="58">
        <v>200</v>
      </c>
      <c r="J93" s="65">
        <v>20</v>
      </c>
      <c r="K93" s="65">
        <v>6.1722999999999999</v>
      </c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.75" x14ac:dyDescent="0.2">
      <c r="A94" s="55" t="s">
        <v>304</v>
      </c>
      <c r="B94" s="56" t="s">
        <v>305</v>
      </c>
      <c r="C94" s="57">
        <v>23253</v>
      </c>
      <c r="D94" s="64">
        <f t="shared" si="0"/>
        <v>19765.05</v>
      </c>
      <c r="E94" s="58">
        <v>7</v>
      </c>
      <c r="F94" s="56">
        <v>5</v>
      </c>
      <c r="G94" s="59">
        <v>0.1</v>
      </c>
      <c r="H94" s="59">
        <v>0.7</v>
      </c>
      <c r="I94" s="58">
        <v>200</v>
      </c>
      <c r="J94" s="65">
        <v>21</v>
      </c>
      <c r="K94" s="65">
        <v>6.1722999999999999</v>
      </c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.75" x14ac:dyDescent="0.2">
      <c r="A95" s="55" t="s">
        <v>306</v>
      </c>
      <c r="B95" s="56" t="s">
        <v>307</v>
      </c>
      <c r="C95" s="57">
        <v>49760.33</v>
      </c>
      <c r="D95" s="64">
        <f t="shared" si="0"/>
        <v>42296.280500000001</v>
      </c>
      <c r="E95" s="58">
        <v>7</v>
      </c>
      <c r="F95" s="56">
        <v>5</v>
      </c>
      <c r="G95" s="59">
        <v>0.1</v>
      </c>
      <c r="H95" s="59">
        <v>0.7</v>
      </c>
      <c r="I95" s="58">
        <v>200</v>
      </c>
      <c r="J95" s="65">
        <v>21</v>
      </c>
      <c r="K95" s="65">
        <v>6.1722999999999999</v>
      </c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.75" x14ac:dyDescent="0.2">
      <c r="A96" s="55" t="s">
        <v>308</v>
      </c>
      <c r="B96" s="56" t="s">
        <v>309</v>
      </c>
      <c r="C96" s="57">
        <v>23690</v>
      </c>
      <c r="D96" s="64">
        <f t="shared" si="0"/>
        <v>20136.5</v>
      </c>
      <c r="E96" s="58">
        <v>7</v>
      </c>
      <c r="F96" s="56">
        <v>5</v>
      </c>
      <c r="G96" s="59">
        <v>0.1</v>
      </c>
      <c r="H96" s="59">
        <v>0.7</v>
      </c>
      <c r="I96" s="58">
        <v>200</v>
      </c>
      <c r="J96" s="65">
        <v>23</v>
      </c>
      <c r="K96" s="65">
        <v>6.1722999999999999</v>
      </c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.75" x14ac:dyDescent="0.2">
      <c r="A97" s="55" t="s">
        <v>310</v>
      </c>
      <c r="B97" s="56" t="s">
        <v>311</v>
      </c>
      <c r="C97" s="57">
        <v>54122.33</v>
      </c>
      <c r="D97" s="64">
        <f t="shared" si="0"/>
        <v>46003.980499999998</v>
      </c>
      <c r="E97" s="58">
        <v>7</v>
      </c>
      <c r="F97" s="56">
        <v>5</v>
      </c>
      <c r="G97" s="59">
        <v>0.1</v>
      </c>
      <c r="H97" s="59">
        <v>0.7</v>
      </c>
      <c r="I97" s="58">
        <v>200</v>
      </c>
      <c r="J97" s="65">
        <v>23</v>
      </c>
      <c r="K97" s="65">
        <v>6.1722999999999999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.75" x14ac:dyDescent="0.2">
      <c r="A98" s="55" t="s">
        <v>312</v>
      </c>
      <c r="B98" s="56" t="s">
        <v>313</v>
      </c>
      <c r="C98" s="57">
        <v>29712</v>
      </c>
      <c r="D98" s="64">
        <f t="shared" si="0"/>
        <v>25255.200000000001</v>
      </c>
      <c r="E98" s="58">
        <v>7</v>
      </c>
      <c r="F98" s="56">
        <v>5</v>
      </c>
      <c r="G98" s="59">
        <v>0.1</v>
      </c>
      <c r="H98" s="59">
        <v>0.7</v>
      </c>
      <c r="I98" s="58">
        <v>200</v>
      </c>
      <c r="J98" s="65">
        <v>25</v>
      </c>
      <c r="K98" s="65">
        <v>6.1722999999999999</v>
      </c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.75" x14ac:dyDescent="0.2">
      <c r="A99" s="55" t="s">
        <v>314</v>
      </c>
      <c r="B99" s="56" t="s">
        <v>139</v>
      </c>
      <c r="C99" s="57">
        <v>43285.5</v>
      </c>
      <c r="D99" s="64">
        <f t="shared" si="0"/>
        <v>36792.674999999996</v>
      </c>
      <c r="E99" s="58">
        <v>7</v>
      </c>
      <c r="F99" s="56">
        <v>5</v>
      </c>
      <c r="G99" s="59">
        <v>0.1</v>
      </c>
      <c r="H99" s="59">
        <v>0.7</v>
      </c>
      <c r="I99" s="58">
        <v>200</v>
      </c>
      <c r="J99" s="65">
        <v>25</v>
      </c>
      <c r="K99" s="65">
        <v>6.1722999999999999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.75" x14ac:dyDescent="0.2">
      <c r="A100" s="55" t="s">
        <v>315</v>
      </c>
      <c r="B100" s="56" t="s">
        <v>316</v>
      </c>
      <c r="C100" s="57">
        <v>29911</v>
      </c>
      <c r="D100" s="64">
        <f t="shared" si="0"/>
        <v>25424.35</v>
      </c>
      <c r="E100" s="58">
        <v>7</v>
      </c>
      <c r="F100" s="56">
        <v>5</v>
      </c>
      <c r="G100" s="59">
        <v>0.1</v>
      </c>
      <c r="H100" s="59">
        <v>0.7</v>
      </c>
      <c r="I100" s="58">
        <v>200</v>
      </c>
      <c r="J100" s="65">
        <v>27</v>
      </c>
      <c r="K100" s="65">
        <v>6.1722999999999999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.75" x14ac:dyDescent="0.2">
      <c r="A101" s="55" t="s">
        <v>317</v>
      </c>
      <c r="B101" s="56" t="s">
        <v>142</v>
      </c>
      <c r="C101" s="57">
        <v>47943</v>
      </c>
      <c r="D101" s="64">
        <f t="shared" si="0"/>
        <v>40751.549999999996</v>
      </c>
      <c r="E101" s="58">
        <v>7</v>
      </c>
      <c r="F101" s="56">
        <v>5</v>
      </c>
      <c r="G101" s="59">
        <v>0.1</v>
      </c>
      <c r="H101" s="59">
        <v>0.7</v>
      </c>
      <c r="I101" s="58">
        <v>200</v>
      </c>
      <c r="J101" s="65">
        <v>27</v>
      </c>
      <c r="K101" s="65">
        <v>6.1722999999999999</v>
      </c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 x14ac:dyDescent="0.2">
      <c r="A102" s="55" t="s">
        <v>318</v>
      </c>
      <c r="B102" s="56" t="s">
        <v>319</v>
      </c>
      <c r="C102" s="57">
        <v>30348</v>
      </c>
      <c r="D102" s="64">
        <f t="shared" si="0"/>
        <v>25795.8</v>
      </c>
      <c r="E102" s="58">
        <v>7</v>
      </c>
      <c r="F102" s="56">
        <v>5</v>
      </c>
      <c r="G102" s="59">
        <v>0.1</v>
      </c>
      <c r="H102" s="59">
        <v>0.7</v>
      </c>
      <c r="I102" s="58">
        <v>200</v>
      </c>
      <c r="J102" s="65">
        <v>29</v>
      </c>
      <c r="K102" s="65">
        <v>6.1722999999999999</v>
      </c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 x14ac:dyDescent="0.2">
      <c r="A103" s="55" t="s">
        <v>320</v>
      </c>
      <c r="B103" s="56" t="s">
        <v>321</v>
      </c>
      <c r="C103" s="57">
        <v>64801.5</v>
      </c>
      <c r="D103" s="64">
        <f t="shared" si="0"/>
        <v>55081.275000000001</v>
      </c>
      <c r="E103" s="58">
        <v>7</v>
      </c>
      <c r="F103" s="56">
        <v>5</v>
      </c>
      <c r="G103" s="59">
        <v>0.1</v>
      </c>
      <c r="H103" s="59">
        <v>0.7</v>
      </c>
      <c r="I103" s="58">
        <v>200</v>
      </c>
      <c r="J103" s="65">
        <v>29</v>
      </c>
      <c r="K103" s="65">
        <v>6.1722999999999999</v>
      </c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 x14ac:dyDescent="0.2">
      <c r="A104" s="55" t="s">
        <v>322</v>
      </c>
      <c r="B104" s="56" t="s">
        <v>150</v>
      </c>
      <c r="C104" s="57">
        <v>50281</v>
      </c>
      <c r="D104" s="64">
        <f t="shared" si="0"/>
        <v>42738.85</v>
      </c>
      <c r="E104" s="58">
        <v>7</v>
      </c>
      <c r="F104" s="56">
        <v>5</v>
      </c>
      <c r="G104" s="59">
        <v>0.1</v>
      </c>
      <c r="H104" s="59">
        <v>0.7</v>
      </c>
      <c r="I104" s="58">
        <v>200</v>
      </c>
      <c r="J104" s="65">
        <v>30</v>
      </c>
      <c r="K104" s="65">
        <v>6.1722999999999999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 x14ac:dyDescent="0.2">
      <c r="A105" s="55" t="s">
        <v>323</v>
      </c>
      <c r="B105" s="56" t="s">
        <v>324</v>
      </c>
      <c r="C105" s="57">
        <v>55563</v>
      </c>
      <c r="D105" s="64">
        <f t="shared" si="0"/>
        <v>47228.549999999996</v>
      </c>
      <c r="E105" s="58">
        <v>7</v>
      </c>
      <c r="F105" s="56">
        <v>5</v>
      </c>
      <c r="G105" s="59">
        <v>0.1</v>
      </c>
      <c r="H105" s="59">
        <v>0.7</v>
      </c>
      <c r="I105" s="58">
        <v>200</v>
      </c>
      <c r="J105" s="65">
        <v>31</v>
      </c>
      <c r="K105" s="65">
        <v>6.1722999999999999</v>
      </c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.75" x14ac:dyDescent="0.2">
      <c r="A106" s="55" t="s">
        <v>325</v>
      </c>
      <c r="B106" s="56" t="s">
        <v>155</v>
      </c>
      <c r="C106" s="57">
        <v>56010.33</v>
      </c>
      <c r="D106" s="64">
        <f t="shared" si="0"/>
        <v>47608.780500000001</v>
      </c>
      <c r="E106" s="58">
        <v>7</v>
      </c>
      <c r="F106" s="56">
        <v>5</v>
      </c>
      <c r="G106" s="59">
        <v>0.1</v>
      </c>
      <c r="H106" s="59">
        <v>0.7</v>
      </c>
      <c r="I106" s="58">
        <v>200</v>
      </c>
      <c r="J106" s="65">
        <v>33</v>
      </c>
      <c r="K106" s="65">
        <v>6.1722999999999999</v>
      </c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.75" x14ac:dyDescent="0.2">
      <c r="A107" s="55" t="s">
        <v>326</v>
      </c>
      <c r="B107" s="56" t="s">
        <v>160</v>
      </c>
      <c r="C107" s="57">
        <v>52109</v>
      </c>
      <c r="D107" s="64">
        <f t="shared" si="0"/>
        <v>44292.65</v>
      </c>
      <c r="E107" s="58">
        <v>7</v>
      </c>
      <c r="F107" s="56">
        <v>5</v>
      </c>
      <c r="G107" s="59">
        <v>0.1</v>
      </c>
      <c r="H107" s="59">
        <v>0.7</v>
      </c>
      <c r="I107" s="58">
        <v>200</v>
      </c>
      <c r="J107" s="65">
        <v>34</v>
      </c>
      <c r="K107" s="65">
        <v>6.1722999999999999</v>
      </c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.75" x14ac:dyDescent="0.2">
      <c r="A108" s="55" t="s">
        <v>327</v>
      </c>
      <c r="B108" s="56" t="s">
        <v>168</v>
      </c>
      <c r="C108" s="57">
        <v>57067.33</v>
      </c>
      <c r="D108" s="64">
        <f t="shared" si="0"/>
        <v>48507.230499999998</v>
      </c>
      <c r="E108" s="58">
        <v>7</v>
      </c>
      <c r="F108" s="56">
        <v>5</v>
      </c>
      <c r="G108" s="59">
        <v>0.1</v>
      </c>
      <c r="H108" s="59">
        <v>0.7</v>
      </c>
      <c r="I108" s="58">
        <v>200</v>
      </c>
      <c r="J108" s="65">
        <v>35</v>
      </c>
      <c r="K108" s="65">
        <v>6.1722999999999999</v>
      </c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.75" x14ac:dyDescent="0.2">
      <c r="A109" s="55" t="s">
        <v>328</v>
      </c>
      <c r="B109" s="56" t="s">
        <v>329</v>
      </c>
      <c r="C109" s="57">
        <v>61139</v>
      </c>
      <c r="D109" s="64">
        <f t="shared" si="0"/>
        <v>51968.15</v>
      </c>
      <c r="E109" s="58">
        <v>7</v>
      </c>
      <c r="F109" s="56">
        <v>5</v>
      </c>
      <c r="G109" s="59">
        <v>0.1</v>
      </c>
      <c r="H109" s="59">
        <v>0.7</v>
      </c>
      <c r="I109" s="58">
        <v>200</v>
      </c>
      <c r="J109" s="65">
        <v>37</v>
      </c>
      <c r="K109" s="65">
        <v>6.1722999999999999</v>
      </c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.75" x14ac:dyDescent="0.2">
      <c r="A110" s="55" t="s">
        <v>330</v>
      </c>
      <c r="B110" s="56" t="s">
        <v>176</v>
      </c>
      <c r="C110" s="57">
        <v>60701.33</v>
      </c>
      <c r="D110" s="64">
        <f t="shared" si="0"/>
        <v>51596.130499999999</v>
      </c>
      <c r="E110" s="58">
        <v>7</v>
      </c>
      <c r="F110" s="56">
        <v>5</v>
      </c>
      <c r="G110" s="59">
        <v>0.1</v>
      </c>
      <c r="H110" s="59">
        <v>0.7</v>
      </c>
      <c r="I110" s="58">
        <v>200</v>
      </c>
      <c r="J110" s="65">
        <v>39</v>
      </c>
      <c r="K110" s="65">
        <v>6.1722999999999999</v>
      </c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.75" x14ac:dyDescent="0.2">
      <c r="A111" s="55" t="s">
        <v>331</v>
      </c>
      <c r="B111" s="56" t="s">
        <v>178</v>
      </c>
      <c r="C111" s="57">
        <v>56744</v>
      </c>
      <c r="D111" s="64">
        <f t="shared" si="0"/>
        <v>48232.4</v>
      </c>
      <c r="E111" s="58">
        <v>7</v>
      </c>
      <c r="F111" s="56">
        <v>5</v>
      </c>
      <c r="G111" s="59">
        <v>0.1</v>
      </c>
      <c r="H111" s="59">
        <v>0.7</v>
      </c>
      <c r="I111" s="58">
        <v>200</v>
      </c>
      <c r="J111" s="65">
        <v>40</v>
      </c>
      <c r="K111" s="65">
        <v>6.1722999999999999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.75" x14ac:dyDescent="0.2">
      <c r="A112" s="55" t="s">
        <v>332</v>
      </c>
      <c r="B112" s="56" t="s">
        <v>180</v>
      </c>
      <c r="C112" s="57">
        <v>63988.5</v>
      </c>
      <c r="D112" s="64">
        <f t="shared" si="0"/>
        <v>54390.224999999999</v>
      </c>
      <c r="E112" s="58">
        <v>7</v>
      </c>
      <c r="F112" s="56">
        <v>5</v>
      </c>
      <c r="G112" s="59">
        <v>0.1</v>
      </c>
      <c r="H112" s="59">
        <v>0.7</v>
      </c>
      <c r="I112" s="58">
        <v>200</v>
      </c>
      <c r="J112" s="65">
        <v>41</v>
      </c>
      <c r="K112" s="65">
        <v>6.1722999999999999</v>
      </c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.75" x14ac:dyDescent="0.2">
      <c r="A113" s="55" t="s">
        <v>333</v>
      </c>
      <c r="B113" s="56" t="s">
        <v>184</v>
      </c>
      <c r="C113" s="57">
        <v>59928</v>
      </c>
      <c r="D113" s="64">
        <f t="shared" si="0"/>
        <v>50938.799999999996</v>
      </c>
      <c r="E113" s="58">
        <v>7</v>
      </c>
      <c r="F113" s="56">
        <v>5</v>
      </c>
      <c r="G113" s="59">
        <v>0.1</v>
      </c>
      <c r="H113" s="59">
        <v>0.7</v>
      </c>
      <c r="I113" s="58">
        <v>200</v>
      </c>
      <c r="J113" s="65">
        <v>43</v>
      </c>
      <c r="K113" s="65">
        <v>6.1722999999999999</v>
      </c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.75" x14ac:dyDescent="0.2">
      <c r="A114" s="55" t="s">
        <v>334</v>
      </c>
      <c r="B114" s="56" t="s">
        <v>186</v>
      </c>
      <c r="C114" s="57">
        <v>78756</v>
      </c>
      <c r="D114" s="64">
        <f t="shared" si="0"/>
        <v>66942.599999999991</v>
      </c>
      <c r="E114" s="58">
        <v>7</v>
      </c>
      <c r="F114" s="56">
        <v>5</v>
      </c>
      <c r="G114" s="59">
        <v>0.1</v>
      </c>
      <c r="H114" s="59">
        <v>0.7</v>
      </c>
      <c r="I114" s="58">
        <v>200</v>
      </c>
      <c r="J114" s="65">
        <v>44</v>
      </c>
      <c r="K114" s="65">
        <v>6.1722999999999999</v>
      </c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.75" x14ac:dyDescent="0.2">
      <c r="A115" s="55" t="s">
        <v>335</v>
      </c>
      <c r="B115" s="56" t="s">
        <v>188</v>
      </c>
      <c r="C115" s="57">
        <v>64092</v>
      </c>
      <c r="D115" s="64">
        <f t="shared" si="0"/>
        <v>54478.2</v>
      </c>
      <c r="E115" s="58">
        <v>7</v>
      </c>
      <c r="F115" s="56">
        <v>5</v>
      </c>
      <c r="G115" s="59">
        <v>0.1</v>
      </c>
      <c r="H115" s="59">
        <v>0.7</v>
      </c>
      <c r="I115" s="58">
        <v>200</v>
      </c>
      <c r="J115" s="65">
        <v>45</v>
      </c>
      <c r="K115" s="65">
        <v>6.1722999999999999</v>
      </c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.75" x14ac:dyDescent="0.2">
      <c r="A116" s="55" t="s">
        <v>336</v>
      </c>
      <c r="B116" s="56" t="s">
        <v>337</v>
      </c>
      <c r="C116" s="57">
        <v>82836</v>
      </c>
      <c r="D116" s="64">
        <f t="shared" si="0"/>
        <v>70410.599999999991</v>
      </c>
      <c r="E116" s="58">
        <v>7</v>
      </c>
      <c r="F116" s="56">
        <v>5</v>
      </c>
      <c r="G116" s="59">
        <v>0.1</v>
      </c>
      <c r="H116" s="59">
        <v>0.7</v>
      </c>
      <c r="I116" s="58">
        <v>200</v>
      </c>
      <c r="J116" s="65">
        <v>46</v>
      </c>
      <c r="K116" s="65">
        <v>6.1722999999999999</v>
      </c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.75" x14ac:dyDescent="0.2">
      <c r="A117" s="55" t="s">
        <v>338</v>
      </c>
      <c r="B117" s="56" t="s">
        <v>339</v>
      </c>
      <c r="C117" s="57">
        <v>65325</v>
      </c>
      <c r="D117" s="64">
        <f t="shared" si="0"/>
        <v>55526.25</v>
      </c>
      <c r="E117" s="58">
        <v>7</v>
      </c>
      <c r="F117" s="56">
        <v>5</v>
      </c>
      <c r="G117" s="59">
        <v>0.1</v>
      </c>
      <c r="H117" s="59">
        <v>0.7</v>
      </c>
      <c r="I117" s="58">
        <v>200</v>
      </c>
      <c r="J117" s="65">
        <v>47</v>
      </c>
      <c r="K117" s="65">
        <v>6.1722999999999999</v>
      </c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.75" x14ac:dyDescent="0.2">
      <c r="A118" s="55" t="s">
        <v>340</v>
      </c>
      <c r="B118" s="56" t="s">
        <v>341</v>
      </c>
      <c r="C118" s="57">
        <v>82147</v>
      </c>
      <c r="D118" s="64">
        <f t="shared" si="0"/>
        <v>69824.95</v>
      </c>
      <c r="E118" s="58">
        <v>7</v>
      </c>
      <c r="F118" s="56">
        <v>5</v>
      </c>
      <c r="G118" s="59">
        <v>0.1</v>
      </c>
      <c r="H118" s="59">
        <v>0.7</v>
      </c>
      <c r="I118" s="58">
        <v>200</v>
      </c>
      <c r="J118" s="65">
        <v>48</v>
      </c>
      <c r="K118" s="65">
        <v>6.1722999999999999</v>
      </c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.75" x14ac:dyDescent="0.2">
      <c r="A119" s="55" t="s">
        <v>342</v>
      </c>
      <c r="B119" s="56" t="s">
        <v>343</v>
      </c>
      <c r="C119" s="57">
        <v>98301</v>
      </c>
      <c r="D119" s="64">
        <f t="shared" si="0"/>
        <v>83555.849999999991</v>
      </c>
      <c r="E119" s="58">
        <v>7</v>
      </c>
      <c r="F119" s="56">
        <v>5</v>
      </c>
      <c r="G119" s="59">
        <v>0.1</v>
      </c>
      <c r="H119" s="59">
        <v>0.7</v>
      </c>
      <c r="I119" s="58">
        <v>200</v>
      </c>
      <c r="J119" s="65">
        <v>49</v>
      </c>
      <c r="K119" s="65">
        <v>6.1722999999999999</v>
      </c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2.75" x14ac:dyDescent="0.2">
      <c r="A120" s="55" t="s">
        <v>344</v>
      </c>
      <c r="B120" s="56" t="s">
        <v>345</v>
      </c>
      <c r="C120" s="57">
        <v>99296</v>
      </c>
      <c r="D120" s="64">
        <f t="shared" si="0"/>
        <v>84401.599999999991</v>
      </c>
      <c r="E120" s="58">
        <v>7</v>
      </c>
      <c r="F120" s="56">
        <v>5</v>
      </c>
      <c r="G120" s="59">
        <v>0.1</v>
      </c>
      <c r="H120" s="59">
        <v>0.7</v>
      </c>
      <c r="I120" s="58">
        <v>200</v>
      </c>
      <c r="J120" s="65">
        <v>51</v>
      </c>
      <c r="K120" s="65">
        <v>6.1722999999999999</v>
      </c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2.75" x14ac:dyDescent="0.2">
      <c r="A121" s="55" t="s">
        <v>346</v>
      </c>
      <c r="B121" s="56" t="s">
        <v>347</v>
      </c>
      <c r="C121" s="57">
        <v>84945</v>
      </c>
      <c r="D121" s="64">
        <f t="shared" si="0"/>
        <v>72203.25</v>
      </c>
      <c r="E121" s="58">
        <v>7</v>
      </c>
      <c r="F121" s="56">
        <v>5</v>
      </c>
      <c r="G121" s="59">
        <v>0.1</v>
      </c>
      <c r="H121" s="59">
        <v>0.7</v>
      </c>
      <c r="I121" s="58">
        <v>200</v>
      </c>
      <c r="J121" s="65">
        <v>52</v>
      </c>
      <c r="K121" s="65">
        <v>6.1722999999999999</v>
      </c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2.75" x14ac:dyDescent="0.2">
      <c r="A122" s="55" t="s">
        <v>348</v>
      </c>
      <c r="B122" s="56" t="s">
        <v>349</v>
      </c>
      <c r="C122" s="57">
        <v>100529</v>
      </c>
      <c r="D122" s="64">
        <f t="shared" si="0"/>
        <v>85449.65</v>
      </c>
      <c r="E122" s="58">
        <v>7</v>
      </c>
      <c r="F122" s="56">
        <v>5</v>
      </c>
      <c r="G122" s="59">
        <v>0.1</v>
      </c>
      <c r="H122" s="59">
        <v>0.7</v>
      </c>
      <c r="I122" s="58">
        <v>200</v>
      </c>
      <c r="J122" s="65">
        <v>53</v>
      </c>
      <c r="K122" s="65">
        <v>6.1722999999999999</v>
      </c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2.75" x14ac:dyDescent="0.2">
      <c r="A123" s="55" t="s">
        <v>350</v>
      </c>
      <c r="B123" s="56" t="s">
        <v>351</v>
      </c>
      <c r="C123" s="57">
        <v>103615</v>
      </c>
      <c r="D123" s="64">
        <f t="shared" si="0"/>
        <v>88072.75</v>
      </c>
      <c r="E123" s="58">
        <v>7</v>
      </c>
      <c r="F123" s="56">
        <v>5</v>
      </c>
      <c r="G123" s="59">
        <v>0.1</v>
      </c>
      <c r="H123" s="59">
        <v>0.7</v>
      </c>
      <c r="I123" s="58">
        <v>200</v>
      </c>
      <c r="J123" s="65">
        <v>55</v>
      </c>
      <c r="K123" s="65">
        <v>6.1722999999999999</v>
      </c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2.75" x14ac:dyDescent="0.2">
      <c r="A124" s="55" t="s">
        <v>352</v>
      </c>
      <c r="B124" s="56" t="s">
        <v>353</v>
      </c>
      <c r="C124" s="57">
        <v>89395</v>
      </c>
      <c r="D124" s="64">
        <f t="shared" si="0"/>
        <v>75985.75</v>
      </c>
      <c r="E124" s="58">
        <v>7</v>
      </c>
      <c r="F124" s="56">
        <v>5</v>
      </c>
      <c r="G124" s="59">
        <v>0.1</v>
      </c>
      <c r="H124" s="59">
        <v>0.7</v>
      </c>
      <c r="I124" s="58">
        <v>200</v>
      </c>
      <c r="J124" s="65">
        <v>55</v>
      </c>
      <c r="K124" s="65">
        <v>6.1722999999999999</v>
      </c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2.75" x14ac:dyDescent="0.2">
      <c r="A125" s="55" t="s">
        <v>354</v>
      </c>
      <c r="B125" s="56" t="s">
        <v>355</v>
      </c>
      <c r="C125" s="57">
        <v>104610</v>
      </c>
      <c r="D125" s="64">
        <f t="shared" si="0"/>
        <v>88918.5</v>
      </c>
      <c r="E125" s="58">
        <v>7</v>
      </c>
      <c r="F125" s="56">
        <v>5</v>
      </c>
      <c r="G125" s="59">
        <v>0.1</v>
      </c>
      <c r="H125" s="59">
        <v>0.7</v>
      </c>
      <c r="I125" s="58">
        <v>200</v>
      </c>
      <c r="J125" s="65">
        <v>57</v>
      </c>
      <c r="K125" s="65">
        <v>6.1722999999999999</v>
      </c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2.75" x14ac:dyDescent="0.2">
      <c r="A126" s="55" t="s">
        <v>356</v>
      </c>
      <c r="B126" s="56" t="s">
        <v>357</v>
      </c>
      <c r="C126" s="57">
        <v>105843</v>
      </c>
      <c r="D126" s="64">
        <f t="shared" si="0"/>
        <v>89966.55</v>
      </c>
      <c r="E126" s="58">
        <v>7</v>
      </c>
      <c r="F126" s="56">
        <v>5</v>
      </c>
      <c r="G126" s="59">
        <v>0.1</v>
      </c>
      <c r="H126" s="59">
        <v>0.7</v>
      </c>
      <c r="I126" s="58">
        <v>200</v>
      </c>
      <c r="J126" s="65">
        <v>59</v>
      </c>
      <c r="K126" s="65">
        <v>6.1722999999999999</v>
      </c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.75" x14ac:dyDescent="0.2">
      <c r="A127" s="55" t="s">
        <v>358</v>
      </c>
      <c r="B127" s="56" t="s">
        <v>198</v>
      </c>
      <c r="C127" s="57">
        <v>94310</v>
      </c>
      <c r="D127" s="64">
        <f t="shared" si="0"/>
        <v>80163.5</v>
      </c>
      <c r="E127" s="58">
        <v>7</v>
      </c>
      <c r="F127" s="56">
        <v>5</v>
      </c>
      <c r="G127" s="59">
        <v>0.1</v>
      </c>
      <c r="H127" s="59">
        <v>0.7</v>
      </c>
      <c r="I127" s="58">
        <v>200</v>
      </c>
      <c r="J127" s="65">
        <v>60</v>
      </c>
      <c r="K127" s="65">
        <v>6.1722999999999999</v>
      </c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.75" x14ac:dyDescent="0.2">
      <c r="A128" s="55" t="s">
        <v>359</v>
      </c>
      <c r="B128" s="56" t="s">
        <v>360</v>
      </c>
      <c r="C128" s="57">
        <v>94329</v>
      </c>
      <c r="D128" s="64">
        <f t="shared" si="0"/>
        <v>80179.649999999994</v>
      </c>
      <c r="E128" s="58">
        <v>7</v>
      </c>
      <c r="F128" s="56">
        <v>5</v>
      </c>
      <c r="G128" s="59">
        <v>0.1</v>
      </c>
      <c r="H128" s="59">
        <v>0.7</v>
      </c>
      <c r="I128" s="58">
        <v>200</v>
      </c>
      <c r="J128" s="65">
        <v>63</v>
      </c>
      <c r="K128" s="65">
        <v>6.1722999999999999</v>
      </c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.75" x14ac:dyDescent="0.2">
      <c r="A129" s="55" t="s">
        <v>361</v>
      </c>
      <c r="B129" s="56" t="s">
        <v>362</v>
      </c>
      <c r="C129" s="57">
        <v>16631.5</v>
      </c>
      <c r="D129" s="64">
        <f t="shared" si="0"/>
        <v>14136.775</v>
      </c>
      <c r="E129" s="58">
        <v>7</v>
      </c>
      <c r="F129" s="56">
        <v>5</v>
      </c>
      <c r="G129" s="59">
        <v>0.1</v>
      </c>
      <c r="H129" s="59">
        <v>0.7</v>
      </c>
      <c r="I129" s="58">
        <v>200</v>
      </c>
      <c r="J129" s="65">
        <v>8</v>
      </c>
      <c r="K129" s="65">
        <v>6.1722999999999999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.75" x14ac:dyDescent="0.2">
      <c r="A130" s="55" t="s">
        <v>363</v>
      </c>
      <c r="B130" s="56" t="s">
        <v>303</v>
      </c>
      <c r="C130" s="57">
        <v>18763.57</v>
      </c>
      <c r="D130" s="64">
        <f t="shared" si="0"/>
        <v>15949.0345</v>
      </c>
      <c r="E130" s="58">
        <v>10</v>
      </c>
      <c r="F130" s="56">
        <v>8</v>
      </c>
      <c r="G130" s="59">
        <v>0.3</v>
      </c>
      <c r="H130" s="59">
        <v>0.25</v>
      </c>
      <c r="I130" s="58">
        <v>100</v>
      </c>
      <c r="J130" s="65">
        <v>20</v>
      </c>
      <c r="K130" s="65">
        <v>5.5</v>
      </c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.75" x14ac:dyDescent="0.2">
      <c r="A131" s="55" t="s">
        <v>364</v>
      </c>
      <c r="B131" s="56" t="s">
        <v>365</v>
      </c>
      <c r="C131" s="57">
        <v>16531</v>
      </c>
      <c r="D131" s="64">
        <f t="shared" si="0"/>
        <v>14051.35</v>
      </c>
      <c r="E131" s="58">
        <v>10</v>
      </c>
      <c r="F131" s="56">
        <v>8</v>
      </c>
      <c r="G131" s="59">
        <v>0.3</v>
      </c>
      <c r="H131" s="59">
        <v>0.25</v>
      </c>
      <c r="I131" s="58">
        <v>100</v>
      </c>
      <c r="J131" s="65">
        <v>22.5</v>
      </c>
      <c r="K131" s="65">
        <v>5.5</v>
      </c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.75" x14ac:dyDescent="0.2">
      <c r="A132" s="55" t="s">
        <v>366</v>
      </c>
      <c r="B132" s="56" t="s">
        <v>139</v>
      </c>
      <c r="C132" s="57">
        <v>21086.67</v>
      </c>
      <c r="D132" s="64">
        <f t="shared" si="0"/>
        <v>17923.669499999996</v>
      </c>
      <c r="E132" s="58">
        <v>10</v>
      </c>
      <c r="F132" s="56">
        <v>8</v>
      </c>
      <c r="G132" s="59">
        <v>0.3</v>
      </c>
      <c r="H132" s="59">
        <v>0.25</v>
      </c>
      <c r="I132" s="58">
        <v>100</v>
      </c>
      <c r="J132" s="65">
        <v>25</v>
      </c>
      <c r="K132" s="65">
        <v>5.5</v>
      </c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.75" x14ac:dyDescent="0.2">
      <c r="A133" s="55" t="s">
        <v>367</v>
      </c>
      <c r="B133" s="56" t="s">
        <v>324</v>
      </c>
      <c r="C133" s="57">
        <v>24059.83</v>
      </c>
      <c r="D133" s="64">
        <f t="shared" si="0"/>
        <v>20450.855500000001</v>
      </c>
      <c r="E133" s="58">
        <v>10</v>
      </c>
      <c r="F133" s="56">
        <v>8</v>
      </c>
      <c r="G133" s="59">
        <v>0.3</v>
      </c>
      <c r="H133" s="59">
        <v>0.25</v>
      </c>
      <c r="I133" s="58">
        <v>100</v>
      </c>
      <c r="J133" s="65">
        <v>31</v>
      </c>
      <c r="K133" s="65">
        <v>5.5</v>
      </c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.75" x14ac:dyDescent="0.2">
      <c r="A134" s="55" t="s">
        <v>368</v>
      </c>
      <c r="B134" s="56" t="s">
        <v>369</v>
      </c>
      <c r="C134" s="57">
        <v>27837.43</v>
      </c>
      <c r="D134" s="64">
        <f t="shared" si="0"/>
        <v>23661.815500000001</v>
      </c>
      <c r="E134" s="58">
        <v>10</v>
      </c>
      <c r="F134" s="56">
        <v>8</v>
      </c>
      <c r="G134" s="59">
        <v>0.3</v>
      </c>
      <c r="H134" s="59">
        <v>0.25</v>
      </c>
      <c r="I134" s="58">
        <v>100</v>
      </c>
      <c r="J134" s="65">
        <v>36.5</v>
      </c>
      <c r="K134" s="65">
        <v>5.5</v>
      </c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.75" x14ac:dyDescent="0.2">
      <c r="A135" s="55" t="s">
        <v>370</v>
      </c>
      <c r="B135" s="56" t="s">
        <v>178</v>
      </c>
      <c r="C135" s="57">
        <v>33560.400000000001</v>
      </c>
      <c r="D135" s="64">
        <f t="shared" si="0"/>
        <v>28526.34</v>
      </c>
      <c r="E135" s="58">
        <v>10</v>
      </c>
      <c r="F135" s="56">
        <v>8</v>
      </c>
      <c r="G135" s="59">
        <v>0.3</v>
      </c>
      <c r="H135" s="59">
        <v>0.25</v>
      </c>
      <c r="I135" s="58">
        <v>100</v>
      </c>
      <c r="J135" s="65">
        <v>40</v>
      </c>
      <c r="K135" s="65">
        <v>5.5</v>
      </c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.75" x14ac:dyDescent="0.2">
      <c r="A136" s="55" t="s">
        <v>371</v>
      </c>
      <c r="B136" s="56" t="s">
        <v>372</v>
      </c>
      <c r="C136" s="57">
        <v>20862</v>
      </c>
      <c r="D136" s="64">
        <f t="shared" si="0"/>
        <v>17732.7</v>
      </c>
      <c r="E136" s="58">
        <v>10</v>
      </c>
      <c r="F136" s="56">
        <v>8</v>
      </c>
      <c r="G136" s="59">
        <v>0.3</v>
      </c>
      <c r="H136" s="59">
        <v>0.25</v>
      </c>
      <c r="I136" s="58">
        <v>100</v>
      </c>
      <c r="J136" s="65">
        <v>42.5</v>
      </c>
      <c r="K136" s="65">
        <v>5.5</v>
      </c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.75" x14ac:dyDescent="0.2">
      <c r="A137" s="55" t="s">
        <v>373</v>
      </c>
      <c r="B137" s="56" t="s">
        <v>374</v>
      </c>
      <c r="C137" s="57">
        <v>99429.5</v>
      </c>
      <c r="D137" s="64">
        <f t="shared" si="0"/>
        <v>84515.074999999997</v>
      </c>
      <c r="E137" s="58">
        <v>8</v>
      </c>
      <c r="F137" s="56">
        <v>6</v>
      </c>
      <c r="G137" s="59">
        <v>0.4</v>
      </c>
      <c r="H137" s="59">
        <v>0.6</v>
      </c>
      <c r="I137" s="58">
        <v>300</v>
      </c>
      <c r="J137" s="65">
        <v>20</v>
      </c>
      <c r="K137" s="65">
        <v>3.25</v>
      </c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.75" x14ac:dyDescent="0.2">
      <c r="A138" s="55" t="s">
        <v>375</v>
      </c>
      <c r="B138" s="56" t="s">
        <v>376</v>
      </c>
      <c r="C138" s="57">
        <v>78844</v>
      </c>
      <c r="D138" s="64">
        <f t="shared" si="0"/>
        <v>67017.399999999994</v>
      </c>
      <c r="E138" s="58">
        <v>8</v>
      </c>
      <c r="F138" s="56">
        <v>6</v>
      </c>
      <c r="G138" s="59">
        <v>0.4</v>
      </c>
      <c r="H138" s="59">
        <v>0.6</v>
      </c>
      <c r="I138" s="58">
        <v>300</v>
      </c>
      <c r="J138" s="65">
        <v>22</v>
      </c>
      <c r="K138" s="65">
        <v>3.25</v>
      </c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.75" x14ac:dyDescent="0.2">
      <c r="A139" s="55" t="s">
        <v>377</v>
      </c>
      <c r="B139" s="56" t="s">
        <v>378</v>
      </c>
      <c r="C139" s="57">
        <v>110078.29</v>
      </c>
      <c r="D139" s="64">
        <f t="shared" si="0"/>
        <v>93566.546499999997</v>
      </c>
      <c r="E139" s="58">
        <v>8</v>
      </c>
      <c r="F139" s="56">
        <v>6</v>
      </c>
      <c r="G139" s="59">
        <v>0.4</v>
      </c>
      <c r="H139" s="59">
        <v>0.6</v>
      </c>
      <c r="I139" s="58">
        <v>300</v>
      </c>
      <c r="J139" s="65">
        <v>30</v>
      </c>
      <c r="K139" s="65">
        <v>3.25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.75" x14ac:dyDescent="0.2">
      <c r="A140" s="55" t="s">
        <v>379</v>
      </c>
      <c r="B140" s="56" t="s">
        <v>380</v>
      </c>
      <c r="C140" s="57">
        <v>106988</v>
      </c>
      <c r="D140" s="64">
        <f t="shared" si="0"/>
        <v>90939.8</v>
      </c>
      <c r="E140" s="58">
        <v>8</v>
      </c>
      <c r="F140" s="56">
        <v>6</v>
      </c>
      <c r="G140" s="59">
        <v>0.4</v>
      </c>
      <c r="H140" s="59">
        <v>0.6</v>
      </c>
      <c r="I140" s="58">
        <v>300</v>
      </c>
      <c r="J140" s="65">
        <v>36</v>
      </c>
      <c r="K140" s="65">
        <v>3.25</v>
      </c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.75" x14ac:dyDescent="0.2">
      <c r="A141" s="55" t="s">
        <v>381</v>
      </c>
      <c r="B141" s="56" t="s">
        <v>382</v>
      </c>
      <c r="C141" s="57">
        <v>77869</v>
      </c>
      <c r="D141" s="64">
        <f t="shared" si="0"/>
        <v>66188.649999999994</v>
      </c>
      <c r="E141" s="58">
        <v>8</v>
      </c>
      <c r="F141" s="56">
        <v>6</v>
      </c>
      <c r="G141" s="59">
        <v>0.4</v>
      </c>
      <c r="H141" s="59">
        <v>0.6</v>
      </c>
      <c r="I141" s="58">
        <v>300</v>
      </c>
      <c r="J141" s="65">
        <v>38</v>
      </c>
      <c r="K141" s="65">
        <v>3.25</v>
      </c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.75" x14ac:dyDescent="0.2">
      <c r="A142" s="55" t="s">
        <v>383</v>
      </c>
      <c r="B142" s="56" t="s">
        <v>384</v>
      </c>
      <c r="C142" s="57">
        <v>151943</v>
      </c>
      <c r="D142" s="64">
        <f t="shared" si="0"/>
        <v>129151.55</v>
      </c>
      <c r="E142" s="58">
        <v>8</v>
      </c>
      <c r="F142" s="56">
        <v>6</v>
      </c>
      <c r="G142" s="59">
        <v>0.4</v>
      </c>
      <c r="H142" s="59">
        <v>0.6</v>
      </c>
      <c r="I142" s="58">
        <v>300</v>
      </c>
      <c r="J142" s="65">
        <v>40</v>
      </c>
      <c r="K142" s="65">
        <v>3.25</v>
      </c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.75" x14ac:dyDescent="0.2">
      <c r="A143" s="55" t="s">
        <v>385</v>
      </c>
      <c r="B143" s="56" t="s">
        <v>386</v>
      </c>
      <c r="C143" s="57">
        <v>167195</v>
      </c>
      <c r="D143" s="64">
        <f t="shared" si="0"/>
        <v>142115.75</v>
      </c>
      <c r="E143" s="58">
        <v>8</v>
      </c>
      <c r="F143" s="56">
        <v>6</v>
      </c>
      <c r="G143" s="59">
        <v>0.4</v>
      </c>
      <c r="H143" s="59">
        <v>0.6</v>
      </c>
      <c r="I143" s="58">
        <v>300</v>
      </c>
      <c r="J143" s="65">
        <v>20</v>
      </c>
      <c r="K143" s="65">
        <v>3.25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.75" x14ac:dyDescent="0.2">
      <c r="A144" s="55" t="s">
        <v>387</v>
      </c>
      <c r="B144" s="56" t="s">
        <v>388</v>
      </c>
      <c r="C144" s="57">
        <v>158794</v>
      </c>
      <c r="D144" s="64">
        <f t="shared" si="0"/>
        <v>134974.9</v>
      </c>
      <c r="E144" s="58">
        <v>8</v>
      </c>
      <c r="F144" s="56">
        <v>6</v>
      </c>
      <c r="G144" s="59">
        <v>0.4</v>
      </c>
      <c r="H144" s="59">
        <v>0.6</v>
      </c>
      <c r="I144" s="58">
        <v>300</v>
      </c>
      <c r="J144" s="65">
        <v>30</v>
      </c>
      <c r="K144" s="65">
        <v>3.25</v>
      </c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.75" x14ac:dyDescent="0.2">
      <c r="A145" s="55" t="s">
        <v>389</v>
      </c>
      <c r="B145" s="56" t="s">
        <v>390</v>
      </c>
      <c r="C145" s="57">
        <v>45720</v>
      </c>
      <c r="D145" s="64">
        <f t="shared" si="0"/>
        <v>38862</v>
      </c>
      <c r="E145" s="58">
        <v>8</v>
      </c>
      <c r="F145" s="56">
        <v>6</v>
      </c>
      <c r="G145" s="59">
        <v>0.4</v>
      </c>
      <c r="H145" s="59">
        <v>0.6</v>
      </c>
      <c r="I145" s="58">
        <v>300</v>
      </c>
      <c r="J145" s="65">
        <v>10</v>
      </c>
      <c r="K145" s="65">
        <v>3.25</v>
      </c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.75" x14ac:dyDescent="0.2">
      <c r="A146" s="55" t="s">
        <v>391</v>
      </c>
      <c r="B146" s="56" t="s">
        <v>392</v>
      </c>
      <c r="C146" s="57">
        <v>49850.67</v>
      </c>
      <c r="D146" s="64">
        <f t="shared" si="0"/>
        <v>42373.069499999998</v>
      </c>
      <c r="E146" s="58">
        <v>8</v>
      </c>
      <c r="F146" s="56">
        <v>6</v>
      </c>
      <c r="G146" s="59">
        <v>0.4</v>
      </c>
      <c r="H146" s="59">
        <v>0.6</v>
      </c>
      <c r="I146" s="58">
        <v>300</v>
      </c>
      <c r="J146" s="65">
        <v>15</v>
      </c>
      <c r="K146" s="65">
        <v>3.25</v>
      </c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.75" x14ac:dyDescent="0.2">
      <c r="A147" s="55" t="s">
        <v>393</v>
      </c>
      <c r="B147" s="56" t="s">
        <v>394</v>
      </c>
      <c r="C147" s="57">
        <v>47269</v>
      </c>
      <c r="D147" s="64">
        <f t="shared" si="0"/>
        <v>40178.65</v>
      </c>
      <c r="E147" s="58">
        <v>8</v>
      </c>
      <c r="F147" s="56">
        <v>6</v>
      </c>
      <c r="G147" s="59">
        <v>0.4</v>
      </c>
      <c r="H147" s="59">
        <v>0.6</v>
      </c>
      <c r="I147" s="58">
        <v>300</v>
      </c>
      <c r="J147" s="65">
        <v>18</v>
      </c>
      <c r="K147" s="65">
        <v>3.25</v>
      </c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.75" x14ac:dyDescent="0.2">
      <c r="A148" s="55" t="s">
        <v>395</v>
      </c>
      <c r="B148" s="56" t="s">
        <v>396</v>
      </c>
      <c r="C148" s="57">
        <v>52450</v>
      </c>
      <c r="D148" s="64">
        <f t="shared" si="0"/>
        <v>44582.5</v>
      </c>
      <c r="E148" s="58">
        <v>8</v>
      </c>
      <c r="F148" s="56">
        <v>6</v>
      </c>
      <c r="G148" s="59">
        <v>0.4</v>
      </c>
      <c r="H148" s="59">
        <v>0.6</v>
      </c>
      <c r="I148" s="58">
        <v>300</v>
      </c>
      <c r="J148" s="65">
        <v>19</v>
      </c>
      <c r="K148" s="65">
        <v>3.25</v>
      </c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.75" x14ac:dyDescent="0.2">
      <c r="A149" s="55" t="s">
        <v>397</v>
      </c>
      <c r="B149" s="56" t="s">
        <v>398</v>
      </c>
      <c r="C149" s="57">
        <v>58893</v>
      </c>
      <c r="D149" s="64">
        <f t="shared" si="0"/>
        <v>50059.049999999996</v>
      </c>
      <c r="E149" s="58">
        <v>8</v>
      </c>
      <c r="F149" s="56">
        <v>6</v>
      </c>
      <c r="G149" s="59">
        <v>0.4</v>
      </c>
      <c r="H149" s="59">
        <v>0.6</v>
      </c>
      <c r="I149" s="58">
        <v>300</v>
      </c>
      <c r="J149" s="65">
        <v>13.33</v>
      </c>
      <c r="K149" s="65">
        <v>3.25</v>
      </c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.75" x14ac:dyDescent="0.2">
      <c r="A150" s="55" t="s">
        <v>399</v>
      </c>
      <c r="B150" s="56" t="s">
        <v>400</v>
      </c>
      <c r="C150" s="57">
        <v>68305.14</v>
      </c>
      <c r="D150" s="64">
        <f t="shared" si="0"/>
        <v>58059.368999999999</v>
      </c>
      <c r="E150" s="58">
        <v>8</v>
      </c>
      <c r="F150" s="56">
        <v>6</v>
      </c>
      <c r="G150" s="59">
        <v>0.4</v>
      </c>
      <c r="H150" s="59">
        <v>0.6</v>
      </c>
      <c r="I150" s="58">
        <v>300</v>
      </c>
      <c r="J150" s="65">
        <v>20</v>
      </c>
      <c r="K150" s="65">
        <v>3.25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.75" x14ac:dyDescent="0.2">
      <c r="A151" s="55" t="s">
        <v>401</v>
      </c>
      <c r="B151" s="56" t="s">
        <v>402</v>
      </c>
      <c r="C151" s="57">
        <v>64048</v>
      </c>
      <c r="D151" s="64">
        <f t="shared" si="0"/>
        <v>54440.799999999996</v>
      </c>
      <c r="E151" s="58">
        <v>8</v>
      </c>
      <c r="F151" s="56">
        <v>6</v>
      </c>
      <c r="G151" s="59">
        <v>0.4</v>
      </c>
      <c r="H151" s="59">
        <v>0.6</v>
      </c>
      <c r="I151" s="58">
        <v>300</v>
      </c>
      <c r="J151" s="65">
        <v>24</v>
      </c>
      <c r="K151" s="65">
        <v>3.25</v>
      </c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.75" x14ac:dyDescent="0.2">
      <c r="A152" s="55" t="s">
        <v>403</v>
      </c>
      <c r="B152" s="56" t="s">
        <v>404</v>
      </c>
      <c r="C152" s="57">
        <v>70972.5</v>
      </c>
      <c r="D152" s="64">
        <f t="shared" si="0"/>
        <v>60326.625</v>
      </c>
      <c r="E152" s="58">
        <v>8</v>
      </c>
      <c r="F152" s="56">
        <v>6</v>
      </c>
      <c r="G152" s="59">
        <v>0.4</v>
      </c>
      <c r="H152" s="59">
        <v>0.6</v>
      </c>
      <c r="I152" s="58">
        <v>300</v>
      </c>
      <c r="J152" s="65">
        <v>25.33</v>
      </c>
      <c r="K152" s="65">
        <v>3.25</v>
      </c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.75" x14ac:dyDescent="0.2">
      <c r="A153" s="55" t="s">
        <v>405</v>
      </c>
      <c r="B153" s="56" t="s">
        <v>406</v>
      </c>
      <c r="C153" s="57">
        <v>119318</v>
      </c>
      <c r="D153" s="64">
        <f t="shared" si="0"/>
        <v>101420.3</v>
      </c>
      <c r="E153" s="58">
        <v>8</v>
      </c>
      <c r="F153" s="56">
        <v>6</v>
      </c>
      <c r="G153" s="59">
        <v>0.4</v>
      </c>
      <c r="H153" s="59">
        <v>0.6</v>
      </c>
      <c r="I153" s="58">
        <v>300</v>
      </c>
      <c r="J153" s="65">
        <v>20</v>
      </c>
      <c r="K153" s="65">
        <v>3.25</v>
      </c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.75" x14ac:dyDescent="0.2">
      <c r="A154" s="55" t="s">
        <v>407</v>
      </c>
      <c r="B154" s="56" t="s">
        <v>408</v>
      </c>
      <c r="C154" s="57">
        <v>127837</v>
      </c>
      <c r="D154" s="64">
        <f t="shared" si="0"/>
        <v>108661.45</v>
      </c>
      <c r="E154" s="58">
        <v>8</v>
      </c>
      <c r="F154" s="56">
        <v>6</v>
      </c>
      <c r="G154" s="59">
        <v>0.4</v>
      </c>
      <c r="H154" s="59">
        <v>0.6</v>
      </c>
      <c r="I154" s="58">
        <v>300</v>
      </c>
      <c r="J154" s="65">
        <v>21</v>
      </c>
      <c r="K154" s="65">
        <v>3.25</v>
      </c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.75" x14ac:dyDescent="0.2">
      <c r="A155" s="55" t="s">
        <v>409</v>
      </c>
      <c r="B155" s="56" t="s">
        <v>410</v>
      </c>
      <c r="C155" s="57">
        <v>136299</v>
      </c>
      <c r="D155" s="64">
        <f t="shared" si="0"/>
        <v>115854.15</v>
      </c>
      <c r="E155" s="58">
        <v>8</v>
      </c>
      <c r="F155" s="56">
        <v>6</v>
      </c>
      <c r="G155" s="59">
        <v>0.4</v>
      </c>
      <c r="H155" s="59">
        <v>0.6</v>
      </c>
      <c r="I155" s="58">
        <v>300</v>
      </c>
      <c r="J155" s="65">
        <v>25</v>
      </c>
      <c r="K155" s="65">
        <v>3.25</v>
      </c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2.75" x14ac:dyDescent="0.2">
      <c r="A156" s="55" t="s">
        <v>411</v>
      </c>
      <c r="B156" s="56" t="s">
        <v>412</v>
      </c>
      <c r="C156" s="57">
        <v>164942</v>
      </c>
      <c r="D156" s="64">
        <f t="shared" si="0"/>
        <v>140200.69999999998</v>
      </c>
      <c r="E156" s="58">
        <v>8</v>
      </c>
      <c r="F156" s="56">
        <v>6</v>
      </c>
      <c r="G156" s="59">
        <v>0.4</v>
      </c>
      <c r="H156" s="59">
        <v>0.6</v>
      </c>
      <c r="I156" s="58">
        <v>300</v>
      </c>
      <c r="J156" s="65">
        <v>30</v>
      </c>
      <c r="K156" s="65">
        <v>3.25</v>
      </c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2.75" x14ac:dyDescent="0.2">
      <c r="A157" s="55" t="s">
        <v>413</v>
      </c>
      <c r="B157" s="56" t="s">
        <v>414</v>
      </c>
      <c r="C157" s="57">
        <v>53537.33</v>
      </c>
      <c r="D157" s="64">
        <f t="shared" si="0"/>
        <v>45506.730499999998</v>
      </c>
      <c r="E157" s="58">
        <v>7</v>
      </c>
      <c r="F157" s="56">
        <v>5</v>
      </c>
      <c r="G157" s="59">
        <v>0.1</v>
      </c>
      <c r="H157" s="59">
        <v>0.8</v>
      </c>
      <c r="I157" s="58">
        <v>200</v>
      </c>
      <c r="J157" s="65">
        <v>40</v>
      </c>
      <c r="K157" s="65">
        <v>4</v>
      </c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2.75" x14ac:dyDescent="0.2">
      <c r="A158" s="55" t="s">
        <v>415</v>
      </c>
      <c r="B158" s="56" t="s">
        <v>416</v>
      </c>
      <c r="C158" s="57">
        <v>72676</v>
      </c>
      <c r="D158" s="64">
        <f t="shared" si="0"/>
        <v>61774.6</v>
      </c>
      <c r="E158" s="58">
        <v>7</v>
      </c>
      <c r="F158" s="56">
        <v>5</v>
      </c>
      <c r="G158" s="59">
        <v>0.1</v>
      </c>
      <c r="H158" s="59">
        <v>0.8</v>
      </c>
      <c r="I158" s="58">
        <v>200</v>
      </c>
      <c r="J158" s="65">
        <v>53.333329999999997</v>
      </c>
      <c r="K158" s="65">
        <v>4</v>
      </c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2.75" x14ac:dyDescent="0.2">
      <c r="A159" s="55" t="s">
        <v>417</v>
      </c>
      <c r="B159" s="56" t="s">
        <v>418</v>
      </c>
      <c r="C159" s="57">
        <v>27032</v>
      </c>
      <c r="D159" s="64">
        <f t="shared" si="0"/>
        <v>22977.200000000001</v>
      </c>
      <c r="E159" s="58">
        <v>12</v>
      </c>
      <c r="F159" s="56">
        <v>9</v>
      </c>
      <c r="G159" s="59">
        <v>0</v>
      </c>
      <c r="H159" s="59">
        <v>0.8</v>
      </c>
      <c r="I159" s="58">
        <v>200</v>
      </c>
      <c r="J159" s="65">
        <v>20</v>
      </c>
      <c r="K159" s="65">
        <v>3.26</v>
      </c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2.75" x14ac:dyDescent="0.2">
      <c r="A160" s="55" t="s">
        <v>419</v>
      </c>
      <c r="B160" s="56" t="s">
        <v>420</v>
      </c>
      <c r="C160" s="57">
        <v>27032</v>
      </c>
      <c r="D160" s="64">
        <f t="shared" si="0"/>
        <v>22977.200000000001</v>
      </c>
      <c r="E160" s="58">
        <v>7</v>
      </c>
      <c r="F160" s="56">
        <v>5</v>
      </c>
      <c r="G160" s="59">
        <v>0.1</v>
      </c>
      <c r="H160" s="59">
        <v>0.8</v>
      </c>
      <c r="I160" s="58">
        <v>200</v>
      </c>
      <c r="J160" s="65">
        <v>20</v>
      </c>
      <c r="K160" s="65">
        <v>4</v>
      </c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2.75" x14ac:dyDescent="0.2">
      <c r="A161" s="55" t="s">
        <v>421</v>
      </c>
      <c r="B161" s="56" t="s">
        <v>422</v>
      </c>
      <c r="C161" s="57">
        <v>35960.33</v>
      </c>
      <c r="D161" s="64">
        <f t="shared" si="0"/>
        <v>30566.280500000001</v>
      </c>
      <c r="E161" s="58">
        <v>7</v>
      </c>
      <c r="F161" s="56">
        <v>5</v>
      </c>
      <c r="G161" s="59">
        <v>0.1</v>
      </c>
      <c r="H161" s="59">
        <v>0.8</v>
      </c>
      <c r="I161" s="58">
        <v>200</v>
      </c>
      <c r="J161" s="65">
        <v>26.66667</v>
      </c>
      <c r="K161" s="65">
        <v>4</v>
      </c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2.75" x14ac:dyDescent="0.2">
      <c r="A162" s="55" t="s">
        <v>423</v>
      </c>
      <c r="B162" s="56" t="s">
        <v>424</v>
      </c>
      <c r="C162" s="57">
        <v>882</v>
      </c>
      <c r="D162" s="64">
        <f t="shared" si="0"/>
        <v>749.69999999999993</v>
      </c>
      <c r="E162" s="58">
        <v>15</v>
      </c>
      <c r="F162" s="56">
        <v>12</v>
      </c>
      <c r="G162" s="59">
        <v>0</v>
      </c>
      <c r="H162" s="59">
        <v>0.2</v>
      </c>
      <c r="I162" s="58">
        <v>150</v>
      </c>
      <c r="J162" s="65">
        <v>28</v>
      </c>
      <c r="K162" s="65">
        <v>5.33</v>
      </c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2.75" x14ac:dyDescent="0.2">
      <c r="A163" s="55" t="s">
        <v>425</v>
      </c>
      <c r="B163" s="56" t="s">
        <v>426</v>
      </c>
      <c r="C163" s="57">
        <v>15961.75</v>
      </c>
      <c r="D163" s="64">
        <f t="shared" si="0"/>
        <v>13567.487499999999</v>
      </c>
      <c r="E163" s="58">
        <v>10</v>
      </c>
      <c r="F163" s="56">
        <v>7</v>
      </c>
      <c r="G163" s="59">
        <v>0.15</v>
      </c>
      <c r="H163" s="59">
        <v>0.8</v>
      </c>
      <c r="I163" s="58">
        <v>200</v>
      </c>
      <c r="J163" s="65">
        <v>10</v>
      </c>
      <c r="K163" s="65">
        <v>4.5999999999999996</v>
      </c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2.75" x14ac:dyDescent="0.2">
      <c r="A164" s="55" t="s">
        <v>427</v>
      </c>
      <c r="B164" s="56" t="s">
        <v>284</v>
      </c>
      <c r="C164" s="57">
        <v>16645.57</v>
      </c>
      <c r="D164" s="64">
        <f t="shared" si="0"/>
        <v>14148.734499999999</v>
      </c>
      <c r="E164" s="58">
        <v>10</v>
      </c>
      <c r="F164" s="56">
        <v>7</v>
      </c>
      <c r="G164" s="59">
        <v>0.15</v>
      </c>
      <c r="H164" s="59">
        <v>0.8</v>
      </c>
      <c r="I164" s="58">
        <v>200</v>
      </c>
      <c r="J164" s="65">
        <v>10</v>
      </c>
      <c r="K164" s="65">
        <v>4.5999999999999996</v>
      </c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2.75" x14ac:dyDescent="0.2">
      <c r="A165" s="55" t="s">
        <v>428</v>
      </c>
      <c r="B165" s="56" t="s">
        <v>429</v>
      </c>
      <c r="C165" s="57">
        <v>14405</v>
      </c>
      <c r="D165" s="64">
        <f t="shared" si="0"/>
        <v>12244.25</v>
      </c>
      <c r="E165" s="58">
        <v>10</v>
      </c>
      <c r="F165" s="56">
        <v>7</v>
      </c>
      <c r="G165" s="59">
        <v>0.15</v>
      </c>
      <c r="H165" s="59">
        <v>0.8</v>
      </c>
      <c r="I165" s="58">
        <v>200</v>
      </c>
      <c r="J165" s="65">
        <v>10.5</v>
      </c>
      <c r="K165" s="65">
        <v>4.5999999999999996</v>
      </c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2.75" x14ac:dyDescent="0.2">
      <c r="A166" s="55" t="s">
        <v>430</v>
      </c>
      <c r="B166" s="56" t="s">
        <v>431</v>
      </c>
      <c r="C166" s="57">
        <v>14663</v>
      </c>
      <c r="D166" s="64">
        <f t="shared" si="0"/>
        <v>12463.55</v>
      </c>
      <c r="E166" s="58">
        <v>10</v>
      </c>
      <c r="F166" s="56">
        <v>7</v>
      </c>
      <c r="G166" s="59">
        <v>0.15</v>
      </c>
      <c r="H166" s="59">
        <v>0.8</v>
      </c>
      <c r="I166" s="58">
        <v>200</v>
      </c>
      <c r="J166" s="65">
        <v>11.5</v>
      </c>
      <c r="K166" s="65">
        <v>4.5999999999999996</v>
      </c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2.75" x14ac:dyDescent="0.2">
      <c r="A167" s="55" t="s">
        <v>432</v>
      </c>
      <c r="B167" s="56" t="s">
        <v>305</v>
      </c>
      <c r="C167" s="57">
        <v>54860</v>
      </c>
      <c r="D167" s="64">
        <f t="shared" si="0"/>
        <v>46631</v>
      </c>
      <c r="E167" s="58">
        <v>10</v>
      </c>
      <c r="F167" s="56">
        <v>7</v>
      </c>
      <c r="G167" s="59">
        <v>0.15</v>
      </c>
      <c r="H167" s="59">
        <v>0.8</v>
      </c>
      <c r="I167" s="58">
        <v>200</v>
      </c>
      <c r="J167" s="65">
        <v>21</v>
      </c>
      <c r="K167" s="65">
        <v>4.5999999999999996</v>
      </c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2.75" x14ac:dyDescent="0.2">
      <c r="A168" s="55" t="s">
        <v>433</v>
      </c>
      <c r="B168" s="56" t="s">
        <v>324</v>
      </c>
      <c r="C168" s="57">
        <v>54776</v>
      </c>
      <c r="D168" s="64">
        <f t="shared" si="0"/>
        <v>46559.6</v>
      </c>
      <c r="E168" s="58">
        <v>10</v>
      </c>
      <c r="F168" s="56">
        <v>7</v>
      </c>
      <c r="G168" s="59">
        <v>0.15</v>
      </c>
      <c r="H168" s="59">
        <v>0.8</v>
      </c>
      <c r="I168" s="58">
        <v>200</v>
      </c>
      <c r="J168" s="65">
        <v>31</v>
      </c>
      <c r="K168" s="65">
        <v>4.5999999999999996</v>
      </c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2.75" x14ac:dyDescent="0.2">
      <c r="A169" s="55" t="s">
        <v>434</v>
      </c>
      <c r="B169" s="56" t="s">
        <v>91</v>
      </c>
      <c r="C169" s="57">
        <v>1453</v>
      </c>
      <c r="D169" s="64">
        <f t="shared" si="0"/>
        <v>1235.05</v>
      </c>
      <c r="E169" s="58">
        <v>10</v>
      </c>
      <c r="F169" s="56">
        <v>7</v>
      </c>
      <c r="G169" s="59">
        <v>0.15</v>
      </c>
      <c r="H169" s="59">
        <v>0.8</v>
      </c>
      <c r="I169" s="58">
        <v>200</v>
      </c>
      <c r="J169" s="65">
        <v>4</v>
      </c>
      <c r="K169" s="65">
        <v>4.5999999999999996</v>
      </c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2.75" x14ac:dyDescent="0.2">
      <c r="A170" s="55" t="s">
        <v>435</v>
      </c>
      <c r="B170" s="56" t="s">
        <v>99</v>
      </c>
      <c r="C170" s="57">
        <v>4788.5</v>
      </c>
      <c r="D170" s="64">
        <f t="shared" si="0"/>
        <v>4070.2249999999999</v>
      </c>
      <c r="E170" s="58">
        <v>10</v>
      </c>
      <c r="F170" s="56">
        <v>7</v>
      </c>
      <c r="G170" s="59">
        <v>0.15</v>
      </c>
      <c r="H170" s="59">
        <v>0.8</v>
      </c>
      <c r="I170" s="58">
        <v>200</v>
      </c>
      <c r="J170" s="65">
        <v>5</v>
      </c>
      <c r="K170" s="65">
        <v>4.5999999999999996</v>
      </c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2.75" x14ac:dyDescent="0.2">
      <c r="A171" s="55" t="s">
        <v>436</v>
      </c>
      <c r="B171" s="56" t="s">
        <v>103</v>
      </c>
      <c r="C171" s="57">
        <v>6497</v>
      </c>
      <c r="D171" s="64">
        <f t="shared" si="0"/>
        <v>5522.45</v>
      </c>
      <c r="E171" s="58">
        <v>10</v>
      </c>
      <c r="F171" s="56">
        <v>7</v>
      </c>
      <c r="G171" s="59">
        <v>0.15</v>
      </c>
      <c r="H171" s="59">
        <v>0.8</v>
      </c>
      <c r="I171" s="58">
        <v>200</v>
      </c>
      <c r="J171" s="65">
        <v>5</v>
      </c>
      <c r="K171" s="65">
        <v>4.5999999999999996</v>
      </c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2.75" x14ac:dyDescent="0.2">
      <c r="A172" s="55" t="s">
        <v>437</v>
      </c>
      <c r="B172" s="56" t="s">
        <v>109</v>
      </c>
      <c r="C172" s="57">
        <v>4698.5</v>
      </c>
      <c r="D172" s="64">
        <f t="shared" si="0"/>
        <v>3993.7249999999999</v>
      </c>
      <c r="E172" s="58">
        <v>10</v>
      </c>
      <c r="F172" s="56">
        <v>7</v>
      </c>
      <c r="G172" s="59">
        <v>0.15</v>
      </c>
      <c r="H172" s="59">
        <v>0.8</v>
      </c>
      <c r="I172" s="58">
        <v>200</v>
      </c>
      <c r="J172" s="65">
        <v>6</v>
      </c>
      <c r="K172" s="65">
        <v>4.5999999999999996</v>
      </c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2.75" x14ac:dyDescent="0.2">
      <c r="A173" s="55" t="s">
        <v>438</v>
      </c>
      <c r="B173" s="56" t="s">
        <v>112</v>
      </c>
      <c r="C173" s="57">
        <v>8278</v>
      </c>
      <c r="D173" s="64">
        <f t="shared" si="0"/>
        <v>7036.3</v>
      </c>
      <c r="E173" s="58">
        <v>10</v>
      </c>
      <c r="F173" s="56">
        <v>7</v>
      </c>
      <c r="G173" s="59">
        <v>0.15</v>
      </c>
      <c r="H173" s="59">
        <v>0.8</v>
      </c>
      <c r="I173" s="58">
        <v>200</v>
      </c>
      <c r="J173" s="65">
        <v>6</v>
      </c>
      <c r="K173" s="65">
        <v>4.5999999999999996</v>
      </c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2.75" x14ac:dyDescent="0.2">
      <c r="A174" s="55" t="s">
        <v>439</v>
      </c>
      <c r="B174" s="56" t="s">
        <v>123</v>
      </c>
      <c r="C174" s="57">
        <v>8408.35</v>
      </c>
      <c r="D174" s="64">
        <f t="shared" si="0"/>
        <v>7147.0974999999999</v>
      </c>
      <c r="E174" s="58">
        <v>10</v>
      </c>
      <c r="F174" s="56">
        <v>7</v>
      </c>
      <c r="G174" s="59">
        <v>0.15</v>
      </c>
      <c r="H174" s="59">
        <v>0.8</v>
      </c>
      <c r="I174" s="58">
        <v>200</v>
      </c>
      <c r="J174" s="65">
        <v>7</v>
      </c>
      <c r="K174" s="65">
        <v>4.5999999999999996</v>
      </c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2.75" x14ac:dyDescent="0.2">
      <c r="A175" s="55" t="s">
        <v>440</v>
      </c>
      <c r="B175" s="56" t="s">
        <v>130</v>
      </c>
      <c r="C175" s="57">
        <v>8876.5</v>
      </c>
      <c r="D175" s="64">
        <f t="shared" si="0"/>
        <v>7545.0249999999996</v>
      </c>
      <c r="E175" s="58">
        <v>10</v>
      </c>
      <c r="F175" s="56">
        <v>7</v>
      </c>
      <c r="G175" s="59">
        <v>0.15</v>
      </c>
      <c r="H175" s="59">
        <v>0.8</v>
      </c>
      <c r="I175" s="58">
        <v>200</v>
      </c>
      <c r="J175" s="65">
        <v>7</v>
      </c>
      <c r="K175" s="65">
        <v>4.5999999999999996</v>
      </c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2.75" x14ac:dyDescent="0.2">
      <c r="A176" s="55" t="s">
        <v>441</v>
      </c>
      <c r="B176" s="56" t="s">
        <v>442</v>
      </c>
      <c r="C176" s="57">
        <v>11323.17</v>
      </c>
      <c r="D176" s="64">
        <f t="shared" si="0"/>
        <v>9624.6944999999996</v>
      </c>
      <c r="E176" s="58">
        <v>10</v>
      </c>
      <c r="F176" s="56">
        <v>7</v>
      </c>
      <c r="G176" s="59">
        <v>0.15</v>
      </c>
      <c r="H176" s="59">
        <v>0.8</v>
      </c>
      <c r="I176" s="58">
        <v>200</v>
      </c>
      <c r="J176" s="65">
        <v>8</v>
      </c>
      <c r="K176" s="65">
        <v>4.5999999999999996</v>
      </c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2.75" x14ac:dyDescent="0.2">
      <c r="A177" s="55" t="s">
        <v>443</v>
      </c>
      <c r="B177" s="56" t="s">
        <v>362</v>
      </c>
      <c r="C177" s="57">
        <v>10522.56</v>
      </c>
      <c r="D177" s="64">
        <f t="shared" si="0"/>
        <v>8944.1759999999995</v>
      </c>
      <c r="E177" s="58">
        <v>10</v>
      </c>
      <c r="F177" s="56">
        <v>7</v>
      </c>
      <c r="G177" s="59">
        <v>0.15</v>
      </c>
      <c r="H177" s="59">
        <v>0.8</v>
      </c>
      <c r="I177" s="58">
        <v>200</v>
      </c>
      <c r="J177" s="65">
        <v>8</v>
      </c>
      <c r="K177" s="65">
        <v>4.5999999999999996</v>
      </c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2.75" x14ac:dyDescent="0.2">
      <c r="A178" s="55" t="s">
        <v>444</v>
      </c>
      <c r="B178" s="56" t="s">
        <v>445</v>
      </c>
      <c r="C178" s="57">
        <v>11782</v>
      </c>
      <c r="D178" s="64">
        <f t="shared" si="0"/>
        <v>10014.699999999999</v>
      </c>
      <c r="E178" s="58">
        <v>10</v>
      </c>
      <c r="F178" s="56">
        <v>7</v>
      </c>
      <c r="G178" s="59">
        <v>0.15</v>
      </c>
      <c r="H178" s="59">
        <v>0.8</v>
      </c>
      <c r="I178" s="58">
        <v>200</v>
      </c>
      <c r="J178" s="65">
        <v>9</v>
      </c>
      <c r="K178" s="65">
        <v>4.5999999999999996</v>
      </c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2.75" x14ac:dyDescent="0.2">
      <c r="A179" s="55" t="s">
        <v>446</v>
      </c>
      <c r="B179" s="56" t="s">
        <v>447</v>
      </c>
      <c r="C179" s="57">
        <v>11545.17</v>
      </c>
      <c r="D179" s="64">
        <f t="shared" si="0"/>
        <v>9813.3945000000003</v>
      </c>
      <c r="E179" s="58">
        <v>10</v>
      </c>
      <c r="F179" s="56">
        <v>7</v>
      </c>
      <c r="G179" s="59">
        <v>0.15</v>
      </c>
      <c r="H179" s="59">
        <v>0.8</v>
      </c>
      <c r="I179" s="58">
        <v>200</v>
      </c>
      <c r="J179" s="65">
        <v>9</v>
      </c>
      <c r="K179" s="65">
        <v>4.5999999999999996</v>
      </c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2.75" x14ac:dyDescent="0.2">
      <c r="A180" s="55" t="s">
        <v>448</v>
      </c>
      <c r="B180" s="56" t="s">
        <v>426</v>
      </c>
      <c r="C180" s="57">
        <v>9254.67</v>
      </c>
      <c r="D180" s="64">
        <f t="shared" si="0"/>
        <v>7866.4695000000002</v>
      </c>
      <c r="E180" s="58">
        <v>7</v>
      </c>
      <c r="F180" s="56">
        <v>5</v>
      </c>
      <c r="G180" s="59">
        <v>0.1</v>
      </c>
      <c r="H180" s="59">
        <v>0.8</v>
      </c>
      <c r="I180" s="58">
        <v>200</v>
      </c>
      <c r="J180" s="65">
        <v>10</v>
      </c>
      <c r="K180" s="65">
        <v>4</v>
      </c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2.75" x14ac:dyDescent="0.2">
      <c r="A181" s="55" t="s">
        <v>449</v>
      </c>
      <c r="B181" s="56" t="s">
        <v>284</v>
      </c>
      <c r="C181" s="57">
        <v>19746.12</v>
      </c>
      <c r="D181" s="64">
        <f t="shared" si="0"/>
        <v>16784.201999999997</v>
      </c>
      <c r="E181" s="58">
        <v>7</v>
      </c>
      <c r="F181" s="56">
        <v>5</v>
      </c>
      <c r="G181" s="59">
        <v>0.1</v>
      </c>
      <c r="H181" s="59">
        <v>0.8</v>
      </c>
      <c r="I181" s="58">
        <v>200</v>
      </c>
      <c r="J181" s="65">
        <v>10</v>
      </c>
      <c r="K181" s="65">
        <v>4</v>
      </c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2.75" x14ac:dyDescent="0.2">
      <c r="A182" s="55" t="s">
        <v>450</v>
      </c>
      <c r="B182" s="56" t="s">
        <v>286</v>
      </c>
      <c r="C182" s="57">
        <v>28719.4</v>
      </c>
      <c r="D182" s="64">
        <f t="shared" si="0"/>
        <v>24411.49</v>
      </c>
      <c r="E182" s="58">
        <v>7</v>
      </c>
      <c r="F182" s="56">
        <v>5</v>
      </c>
      <c r="G182" s="59">
        <v>0.1</v>
      </c>
      <c r="H182" s="59">
        <v>0.8</v>
      </c>
      <c r="I182" s="58">
        <v>200</v>
      </c>
      <c r="J182" s="65">
        <v>11</v>
      </c>
      <c r="K182" s="65">
        <v>4</v>
      </c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2.75" x14ac:dyDescent="0.2">
      <c r="A183" s="55" t="s">
        <v>451</v>
      </c>
      <c r="B183" s="56" t="s">
        <v>288</v>
      </c>
      <c r="C183" s="57">
        <v>26428.18</v>
      </c>
      <c r="D183" s="64">
        <f t="shared" si="0"/>
        <v>22463.953000000001</v>
      </c>
      <c r="E183" s="58">
        <v>7</v>
      </c>
      <c r="F183" s="56">
        <v>5</v>
      </c>
      <c r="G183" s="59">
        <v>0.1</v>
      </c>
      <c r="H183" s="59">
        <v>0.8</v>
      </c>
      <c r="I183" s="58">
        <v>200</v>
      </c>
      <c r="J183" s="65">
        <v>12</v>
      </c>
      <c r="K183" s="65">
        <v>4</v>
      </c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2.75" x14ac:dyDescent="0.2">
      <c r="A184" s="55" t="s">
        <v>452</v>
      </c>
      <c r="B184" s="56" t="s">
        <v>453</v>
      </c>
      <c r="C184" s="57">
        <v>33246.75</v>
      </c>
      <c r="D184" s="64">
        <f t="shared" si="0"/>
        <v>28259.737499999999</v>
      </c>
      <c r="E184" s="58">
        <v>7</v>
      </c>
      <c r="F184" s="56">
        <v>5</v>
      </c>
      <c r="G184" s="59">
        <v>0.1</v>
      </c>
      <c r="H184" s="59">
        <v>0.8</v>
      </c>
      <c r="I184" s="58">
        <v>200</v>
      </c>
      <c r="J184" s="65">
        <v>13</v>
      </c>
      <c r="K184" s="65">
        <v>4</v>
      </c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2.75" x14ac:dyDescent="0.2">
      <c r="A185" s="55" t="s">
        <v>454</v>
      </c>
      <c r="B185" s="56" t="s">
        <v>292</v>
      </c>
      <c r="C185" s="57">
        <v>31199.73</v>
      </c>
      <c r="D185" s="64">
        <f t="shared" si="0"/>
        <v>26519.770499999999</v>
      </c>
      <c r="E185" s="58">
        <v>7</v>
      </c>
      <c r="F185" s="56">
        <v>5</v>
      </c>
      <c r="G185" s="59">
        <v>0.1</v>
      </c>
      <c r="H185" s="59">
        <v>0.8</v>
      </c>
      <c r="I185" s="58">
        <v>200</v>
      </c>
      <c r="J185" s="65">
        <v>14</v>
      </c>
      <c r="K185" s="65">
        <v>4</v>
      </c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2.75" x14ac:dyDescent="0.2">
      <c r="A186" s="55" t="s">
        <v>455</v>
      </c>
      <c r="B186" s="56" t="s">
        <v>456</v>
      </c>
      <c r="C186" s="57">
        <v>32791</v>
      </c>
      <c r="D186" s="64">
        <f t="shared" si="0"/>
        <v>27872.35</v>
      </c>
      <c r="E186" s="58">
        <v>7</v>
      </c>
      <c r="F186" s="56">
        <v>5</v>
      </c>
      <c r="G186" s="59">
        <v>0.1</v>
      </c>
      <c r="H186" s="59">
        <v>0.8</v>
      </c>
      <c r="I186" s="58">
        <v>200</v>
      </c>
      <c r="J186" s="65">
        <v>15</v>
      </c>
      <c r="K186" s="65">
        <v>4</v>
      </c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2.75" x14ac:dyDescent="0.2">
      <c r="A187" s="55" t="s">
        <v>457</v>
      </c>
      <c r="B187" s="56" t="s">
        <v>296</v>
      </c>
      <c r="C187" s="57">
        <v>36332.910000000003</v>
      </c>
      <c r="D187" s="64">
        <f t="shared" si="0"/>
        <v>30882.973500000004</v>
      </c>
      <c r="E187" s="58">
        <v>7</v>
      </c>
      <c r="F187" s="56">
        <v>5</v>
      </c>
      <c r="G187" s="59">
        <v>0.1</v>
      </c>
      <c r="H187" s="59">
        <v>0.8</v>
      </c>
      <c r="I187" s="58">
        <v>200</v>
      </c>
      <c r="J187" s="65">
        <v>16</v>
      </c>
      <c r="K187" s="65">
        <v>4</v>
      </c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2.75" x14ac:dyDescent="0.2">
      <c r="A188" s="55" t="s">
        <v>458</v>
      </c>
      <c r="B188" s="56" t="s">
        <v>459</v>
      </c>
      <c r="C188" s="57">
        <v>35411.25</v>
      </c>
      <c r="D188" s="64">
        <f t="shared" si="0"/>
        <v>30099.5625</v>
      </c>
      <c r="E188" s="58">
        <v>7</v>
      </c>
      <c r="F188" s="56">
        <v>5</v>
      </c>
      <c r="G188" s="59">
        <v>0.1</v>
      </c>
      <c r="H188" s="59">
        <v>0.8</v>
      </c>
      <c r="I188" s="58">
        <v>200</v>
      </c>
      <c r="J188" s="65">
        <v>17</v>
      </c>
      <c r="K188" s="65">
        <v>4</v>
      </c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2.75" x14ac:dyDescent="0.2">
      <c r="A189" s="55" t="s">
        <v>460</v>
      </c>
      <c r="B189" s="56" t="s">
        <v>275</v>
      </c>
      <c r="C189" s="57">
        <v>43573.2</v>
      </c>
      <c r="D189" s="64">
        <f t="shared" si="0"/>
        <v>37037.219999999994</v>
      </c>
      <c r="E189" s="58">
        <v>7</v>
      </c>
      <c r="F189" s="56">
        <v>5</v>
      </c>
      <c r="G189" s="59">
        <v>0.1</v>
      </c>
      <c r="H189" s="59">
        <v>0.8</v>
      </c>
      <c r="I189" s="58">
        <v>200</v>
      </c>
      <c r="J189" s="65">
        <v>18</v>
      </c>
      <c r="K189" s="65">
        <v>4</v>
      </c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2.75" x14ac:dyDescent="0.2">
      <c r="A190" s="55" t="s">
        <v>461</v>
      </c>
      <c r="B190" s="56" t="s">
        <v>462</v>
      </c>
      <c r="C190" s="57">
        <v>36306.11</v>
      </c>
      <c r="D190" s="64">
        <f t="shared" si="0"/>
        <v>30860.193500000001</v>
      </c>
      <c r="E190" s="58">
        <v>7</v>
      </c>
      <c r="F190" s="56">
        <v>5</v>
      </c>
      <c r="G190" s="59">
        <v>0.1</v>
      </c>
      <c r="H190" s="59">
        <v>0.8</v>
      </c>
      <c r="I190" s="58">
        <v>200</v>
      </c>
      <c r="J190" s="65">
        <v>19</v>
      </c>
      <c r="K190" s="65">
        <v>4</v>
      </c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2.75" x14ac:dyDescent="0.2">
      <c r="A191" s="55" t="s">
        <v>463</v>
      </c>
      <c r="B191" s="56" t="s">
        <v>303</v>
      </c>
      <c r="C191" s="57">
        <v>45069</v>
      </c>
      <c r="D191" s="64">
        <f t="shared" si="0"/>
        <v>38308.65</v>
      </c>
      <c r="E191" s="58">
        <v>7</v>
      </c>
      <c r="F191" s="56">
        <v>5</v>
      </c>
      <c r="G191" s="59">
        <v>0.1</v>
      </c>
      <c r="H191" s="59">
        <v>0.8</v>
      </c>
      <c r="I191" s="58">
        <v>200</v>
      </c>
      <c r="J191" s="65">
        <v>20</v>
      </c>
      <c r="K191" s="65">
        <v>4</v>
      </c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2.75" x14ac:dyDescent="0.2">
      <c r="A192" s="55" t="s">
        <v>464</v>
      </c>
      <c r="B192" s="56" t="s">
        <v>307</v>
      </c>
      <c r="C192" s="57">
        <v>53301.43</v>
      </c>
      <c r="D192" s="64">
        <f t="shared" si="0"/>
        <v>45306.215499999998</v>
      </c>
      <c r="E192" s="58">
        <v>7</v>
      </c>
      <c r="F192" s="56">
        <v>5</v>
      </c>
      <c r="G192" s="59">
        <v>0.1</v>
      </c>
      <c r="H192" s="59">
        <v>0.8</v>
      </c>
      <c r="I192" s="58">
        <v>200</v>
      </c>
      <c r="J192" s="65">
        <v>21</v>
      </c>
      <c r="K192" s="65">
        <v>4</v>
      </c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2.75" x14ac:dyDescent="0.2">
      <c r="A193" s="55" t="s">
        <v>465</v>
      </c>
      <c r="B193" s="56" t="s">
        <v>277</v>
      </c>
      <c r="C193" s="57">
        <v>68596</v>
      </c>
      <c r="D193" s="64">
        <f t="shared" si="0"/>
        <v>58306.6</v>
      </c>
      <c r="E193" s="58">
        <v>7</v>
      </c>
      <c r="F193" s="56">
        <v>5</v>
      </c>
      <c r="G193" s="59">
        <v>0.1</v>
      </c>
      <c r="H193" s="59">
        <v>0.8</v>
      </c>
      <c r="I193" s="58">
        <v>200</v>
      </c>
      <c r="J193" s="65">
        <v>22</v>
      </c>
      <c r="K193" s="65">
        <v>4</v>
      </c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2.75" x14ac:dyDescent="0.2">
      <c r="A194" s="55" t="s">
        <v>466</v>
      </c>
      <c r="B194" s="56" t="s">
        <v>311</v>
      </c>
      <c r="C194" s="57">
        <v>77312</v>
      </c>
      <c r="D194" s="64">
        <f t="shared" si="0"/>
        <v>65715.199999999997</v>
      </c>
      <c r="E194" s="58">
        <v>7</v>
      </c>
      <c r="F194" s="56">
        <v>5</v>
      </c>
      <c r="G194" s="59">
        <v>0.1</v>
      </c>
      <c r="H194" s="59">
        <v>0.8</v>
      </c>
      <c r="I194" s="58">
        <v>200</v>
      </c>
      <c r="J194" s="65">
        <v>23</v>
      </c>
      <c r="K194" s="65">
        <v>4</v>
      </c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2.75" x14ac:dyDescent="0.2">
      <c r="A195" s="55" t="s">
        <v>467</v>
      </c>
      <c r="B195" s="56" t="s">
        <v>468</v>
      </c>
      <c r="C195" s="57">
        <v>63710.5</v>
      </c>
      <c r="D195" s="64">
        <f t="shared" si="0"/>
        <v>54153.924999999996</v>
      </c>
      <c r="E195" s="58">
        <v>7</v>
      </c>
      <c r="F195" s="56">
        <v>5</v>
      </c>
      <c r="G195" s="59">
        <v>0.1</v>
      </c>
      <c r="H195" s="59">
        <v>0.8</v>
      </c>
      <c r="I195" s="58">
        <v>200</v>
      </c>
      <c r="J195" s="65">
        <v>24</v>
      </c>
      <c r="K195" s="65">
        <v>4</v>
      </c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2.75" x14ac:dyDescent="0.2">
      <c r="A196" s="55" t="s">
        <v>469</v>
      </c>
      <c r="B196" s="56" t="s">
        <v>139</v>
      </c>
      <c r="C196" s="57">
        <v>78824</v>
      </c>
      <c r="D196" s="64">
        <f t="shared" si="0"/>
        <v>67000.399999999994</v>
      </c>
      <c r="E196" s="58">
        <v>7</v>
      </c>
      <c r="F196" s="56">
        <v>5</v>
      </c>
      <c r="G196" s="59">
        <v>0.1</v>
      </c>
      <c r="H196" s="59">
        <v>0.8</v>
      </c>
      <c r="I196" s="58">
        <v>200</v>
      </c>
      <c r="J196" s="65">
        <v>25</v>
      </c>
      <c r="K196" s="65">
        <v>4</v>
      </c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2.75" x14ac:dyDescent="0.2">
      <c r="A197" s="55" t="s">
        <v>470</v>
      </c>
      <c r="B197" s="56" t="s">
        <v>142</v>
      </c>
      <c r="C197" s="57">
        <v>61472</v>
      </c>
      <c r="D197" s="64">
        <f t="shared" si="0"/>
        <v>52251.199999999997</v>
      </c>
      <c r="E197" s="58">
        <v>7</v>
      </c>
      <c r="F197" s="56">
        <v>5</v>
      </c>
      <c r="G197" s="59">
        <v>0.1</v>
      </c>
      <c r="H197" s="59">
        <v>0.8</v>
      </c>
      <c r="I197" s="58">
        <v>300</v>
      </c>
      <c r="J197" s="65">
        <v>27</v>
      </c>
      <c r="K197" s="65">
        <v>4</v>
      </c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2.75" x14ac:dyDescent="0.2">
      <c r="A198" s="55" t="s">
        <v>471</v>
      </c>
      <c r="B198" s="56" t="s">
        <v>109</v>
      </c>
      <c r="C198" s="57">
        <v>6665</v>
      </c>
      <c r="D198" s="64">
        <f t="shared" si="0"/>
        <v>5665.25</v>
      </c>
      <c r="E198" s="58">
        <v>7</v>
      </c>
      <c r="F198" s="56">
        <v>5</v>
      </c>
      <c r="G198" s="59">
        <v>0.1</v>
      </c>
      <c r="H198" s="59">
        <v>0.8</v>
      </c>
      <c r="I198" s="58">
        <v>200</v>
      </c>
      <c r="J198" s="65">
        <v>6</v>
      </c>
      <c r="K198" s="65">
        <v>4</v>
      </c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2.75" x14ac:dyDescent="0.2">
      <c r="A199" s="55" t="s">
        <v>472</v>
      </c>
      <c r="B199" s="56" t="s">
        <v>112</v>
      </c>
      <c r="C199" s="57">
        <v>7358</v>
      </c>
      <c r="D199" s="64">
        <f t="shared" si="0"/>
        <v>6254.3</v>
      </c>
      <c r="E199" s="58">
        <v>7</v>
      </c>
      <c r="F199" s="56">
        <v>5</v>
      </c>
      <c r="G199" s="59">
        <v>0.1</v>
      </c>
      <c r="H199" s="59">
        <v>0.8</v>
      </c>
      <c r="I199" s="58">
        <v>200</v>
      </c>
      <c r="J199" s="65">
        <v>6</v>
      </c>
      <c r="K199" s="65">
        <v>4</v>
      </c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2.75" x14ac:dyDescent="0.2">
      <c r="A200" s="55" t="s">
        <v>473</v>
      </c>
      <c r="B200" s="56" t="s">
        <v>123</v>
      </c>
      <c r="C200" s="57">
        <v>8032.75</v>
      </c>
      <c r="D200" s="64">
        <f t="shared" si="0"/>
        <v>6827.8374999999996</v>
      </c>
      <c r="E200" s="58">
        <v>7</v>
      </c>
      <c r="F200" s="56">
        <v>5</v>
      </c>
      <c r="G200" s="59">
        <v>0.1</v>
      </c>
      <c r="H200" s="59">
        <v>0.8</v>
      </c>
      <c r="I200" s="58">
        <v>200</v>
      </c>
      <c r="J200" s="65">
        <v>7</v>
      </c>
      <c r="K200" s="65">
        <v>4</v>
      </c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2.75" x14ac:dyDescent="0.2">
      <c r="A201" s="55" t="s">
        <v>474</v>
      </c>
      <c r="B201" s="56" t="s">
        <v>130</v>
      </c>
      <c r="C201" s="57">
        <v>9775.67</v>
      </c>
      <c r="D201" s="64">
        <f t="shared" si="0"/>
        <v>8309.3194999999996</v>
      </c>
      <c r="E201" s="58">
        <v>7</v>
      </c>
      <c r="F201" s="56">
        <v>5</v>
      </c>
      <c r="G201" s="59">
        <v>0.1</v>
      </c>
      <c r="H201" s="59">
        <v>0.8</v>
      </c>
      <c r="I201" s="58">
        <v>200</v>
      </c>
      <c r="J201" s="65">
        <v>7</v>
      </c>
      <c r="K201" s="65">
        <v>4</v>
      </c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2.75" x14ac:dyDescent="0.2">
      <c r="A202" s="55" t="s">
        <v>475</v>
      </c>
      <c r="B202" s="56" t="s">
        <v>442</v>
      </c>
      <c r="C202" s="57">
        <v>7593</v>
      </c>
      <c r="D202" s="64">
        <f t="shared" si="0"/>
        <v>6454.05</v>
      </c>
      <c r="E202" s="58">
        <v>7</v>
      </c>
      <c r="F202" s="56">
        <v>5</v>
      </c>
      <c r="G202" s="59">
        <v>0.1</v>
      </c>
      <c r="H202" s="59">
        <v>0.8</v>
      </c>
      <c r="I202" s="58">
        <v>200</v>
      </c>
      <c r="J202" s="65">
        <v>8</v>
      </c>
      <c r="K202" s="65">
        <v>4</v>
      </c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2.75" x14ac:dyDescent="0.2">
      <c r="A203" s="55" t="s">
        <v>476</v>
      </c>
      <c r="B203" s="56" t="s">
        <v>362</v>
      </c>
      <c r="C203" s="57">
        <v>17023.599999999999</v>
      </c>
      <c r="D203" s="64">
        <f t="shared" si="0"/>
        <v>14470.059999999998</v>
      </c>
      <c r="E203" s="58">
        <v>7</v>
      </c>
      <c r="F203" s="56">
        <v>5</v>
      </c>
      <c r="G203" s="59">
        <v>0.1</v>
      </c>
      <c r="H203" s="59">
        <v>0.8</v>
      </c>
      <c r="I203" s="58">
        <v>200</v>
      </c>
      <c r="J203" s="65">
        <v>8</v>
      </c>
      <c r="K203" s="65">
        <v>4</v>
      </c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2.75" x14ac:dyDescent="0.2">
      <c r="A204" s="55" t="s">
        <v>477</v>
      </c>
      <c r="B204" s="56" t="s">
        <v>445</v>
      </c>
      <c r="C204" s="57">
        <v>8433.67</v>
      </c>
      <c r="D204" s="64">
        <f t="shared" si="0"/>
        <v>7168.6194999999998</v>
      </c>
      <c r="E204" s="58">
        <v>7</v>
      </c>
      <c r="F204" s="56">
        <v>5</v>
      </c>
      <c r="G204" s="59">
        <v>0.1</v>
      </c>
      <c r="H204" s="59">
        <v>0.8</v>
      </c>
      <c r="I204" s="58">
        <v>200</v>
      </c>
      <c r="J204" s="65">
        <v>9</v>
      </c>
      <c r="K204" s="65">
        <v>4</v>
      </c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2.75" x14ac:dyDescent="0.2">
      <c r="A205" s="55" t="s">
        <v>478</v>
      </c>
      <c r="B205" s="56" t="s">
        <v>447</v>
      </c>
      <c r="C205" s="57">
        <v>14290.82</v>
      </c>
      <c r="D205" s="64">
        <f t="shared" si="0"/>
        <v>12147.197</v>
      </c>
      <c r="E205" s="58">
        <v>7</v>
      </c>
      <c r="F205" s="56">
        <v>5</v>
      </c>
      <c r="G205" s="59">
        <v>0.1</v>
      </c>
      <c r="H205" s="59">
        <v>0.8</v>
      </c>
      <c r="I205" s="58">
        <v>200</v>
      </c>
      <c r="J205" s="65">
        <v>9</v>
      </c>
      <c r="K205" s="65">
        <v>4</v>
      </c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2.75" x14ac:dyDescent="0.2">
      <c r="A206" s="55" t="s">
        <v>479</v>
      </c>
      <c r="B206" s="56" t="s">
        <v>431</v>
      </c>
      <c r="C206" s="57">
        <v>30988</v>
      </c>
      <c r="D206" s="64">
        <f t="shared" si="0"/>
        <v>26339.8</v>
      </c>
      <c r="E206" s="58">
        <v>7</v>
      </c>
      <c r="F206" s="56">
        <v>5</v>
      </c>
      <c r="G206" s="59">
        <v>0.1</v>
      </c>
      <c r="H206" s="59">
        <v>0.7</v>
      </c>
      <c r="I206" s="58">
        <v>200</v>
      </c>
      <c r="J206" s="65">
        <v>11.5</v>
      </c>
      <c r="K206" s="65">
        <v>6.1722999999999999</v>
      </c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2.75" x14ac:dyDescent="0.2">
      <c r="A207" s="55" t="s">
        <v>480</v>
      </c>
      <c r="B207" s="56" t="s">
        <v>481</v>
      </c>
      <c r="C207" s="57">
        <v>38686.199999999997</v>
      </c>
      <c r="D207" s="64">
        <f t="shared" si="0"/>
        <v>32883.269999999997</v>
      </c>
      <c r="E207" s="58">
        <v>7</v>
      </c>
      <c r="F207" s="56">
        <v>5</v>
      </c>
      <c r="G207" s="59">
        <v>0.1</v>
      </c>
      <c r="H207" s="59">
        <v>0.7</v>
      </c>
      <c r="I207" s="58">
        <v>200</v>
      </c>
      <c r="J207" s="65">
        <v>12.5</v>
      </c>
      <c r="K207" s="65">
        <v>6.1722999999999999</v>
      </c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2.75" x14ac:dyDescent="0.2">
      <c r="A208" s="55" t="s">
        <v>482</v>
      </c>
      <c r="B208" s="56" t="s">
        <v>292</v>
      </c>
      <c r="C208" s="57">
        <v>54650.75</v>
      </c>
      <c r="D208" s="64">
        <f t="shared" si="0"/>
        <v>46453.137499999997</v>
      </c>
      <c r="E208" s="58">
        <v>7</v>
      </c>
      <c r="F208" s="56">
        <v>5</v>
      </c>
      <c r="G208" s="59">
        <v>0.1</v>
      </c>
      <c r="H208" s="59">
        <v>0.7</v>
      </c>
      <c r="I208" s="58">
        <v>200</v>
      </c>
      <c r="J208" s="65">
        <v>14</v>
      </c>
      <c r="K208" s="65">
        <v>6.1722999999999999</v>
      </c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2.75" x14ac:dyDescent="0.2">
      <c r="A209" s="55" t="s">
        <v>483</v>
      </c>
      <c r="B209" s="56" t="s">
        <v>296</v>
      </c>
      <c r="C209" s="57">
        <v>52791</v>
      </c>
      <c r="D209" s="64">
        <f t="shared" si="0"/>
        <v>44872.35</v>
      </c>
      <c r="E209" s="58">
        <v>7</v>
      </c>
      <c r="F209" s="56">
        <v>5</v>
      </c>
      <c r="G209" s="59">
        <v>0.1</v>
      </c>
      <c r="H209" s="59">
        <v>0.7</v>
      </c>
      <c r="I209" s="58">
        <v>200</v>
      </c>
      <c r="J209" s="65">
        <v>16</v>
      </c>
      <c r="K209" s="65">
        <v>6.1722999999999999</v>
      </c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2.75" x14ac:dyDescent="0.2">
      <c r="A210" s="55" t="s">
        <v>484</v>
      </c>
      <c r="B210" s="56" t="s">
        <v>485</v>
      </c>
      <c r="C210" s="57">
        <v>48843</v>
      </c>
      <c r="D210" s="64">
        <f t="shared" si="0"/>
        <v>41516.549999999996</v>
      </c>
      <c r="E210" s="58">
        <v>7</v>
      </c>
      <c r="F210" s="56">
        <v>5</v>
      </c>
      <c r="G210" s="59">
        <v>0.1</v>
      </c>
      <c r="H210" s="59">
        <v>0.7</v>
      </c>
      <c r="I210" s="58">
        <v>200</v>
      </c>
      <c r="J210" s="65">
        <v>17.5</v>
      </c>
      <c r="K210" s="65">
        <v>6.1722999999999999</v>
      </c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2.75" x14ac:dyDescent="0.2">
      <c r="A211" s="55" t="s">
        <v>486</v>
      </c>
      <c r="B211" s="56" t="s">
        <v>275</v>
      </c>
      <c r="C211" s="57">
        <v>65473</v>
      </c>
      <c r="D211" s="64">
        <f t="shared" si="0"/>
        <v>55652.049999999996</v>
      </c>
      <c r="E211" s="58">
        <v>7</v>
      </c>
      <c r="F211" s="56">
        <v>5</v>
      </c>
      <c r="G211" s="59">
        <v>0.1</v>
      </c>
      <c r="H211" s="59">
        <v>0.7</v>
      </c>
      <c r="I211" s="58">
        <v>200</v>
      </c>
      <c r="J211" s="65">
        <v>18</v>
      </c>
      <c r="K211" s="65">
        <v>6.1722999999999999</v>
      </c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2.75" x14ac:dyDescent="0.2">
      <c r="A212" s="55" t="s">
        <v>487</v>
      </c>
      <c r="B212" s="56" t="s">
        <v>488</v>
      </c>
      <c r="C212" s="57">
        <v>106656</v>
      </c>
      <c r="D212" s="64">
        <f t="shared" si="0"/>
        <v>90657.599999999991</v>
      </c>
      <c r="E212" s="58">
        <v>7</v>
      </c>
      <c r="F212" s="56">
        <v>5</v>
      </c>
      <c r="G212" s="59">
        <v>0.1</v>
      </c>
      <c r="H212" s="59">
        <v>0.7</v>
      </c>
      <c r="I212" s="58">
        <v>200</v>
      </c>
      <c r="J212" s="65">
        <v>19.25</v>
      </c>
      <c r="K212" s="65">
        <v>6.1722999999999999</v>
      </c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2.75" x14ac:dyDescent="0.2">
      <c r="A213" s="55" t="s">
        <v>489</v>
      </c>
      <c r="B213" s="56" t="s">
        <v>277</v>
      </c>
      <c r="C213" s="57">
        <v>88064</v>
      </c>
      <c r="D213" s="64">
        <f t="shared" si="0"/>
        <v>74854.399999999994</v>
      </c>
      <c r="E213" s="58">
        <v>7</v>
      </c>
      <c r="F213" s="56">
        <v>5</v>
      </c>
      <c r="G213" s="59">
        <v>0.1</v>
      </c>
      <c r="H213" s="59">
        <v>0.7</v>
      </c>
      <c r="I213" s="58">
        <v>200</v>
      </c>
      <c r="J213" s="65">
        <v>22</v>
      </c>
      <c r="K213" s="65">
        <v>6.1722999999999999</v>
      </c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2.75" x14ac:dyDescent="0.2">
      <c r="A214" s="55" t="s">
        <v>490</v>
      </c>
      <c r="B214" s="56" t="s">
        <v>491</v>
      </c>
      <c r="C214" s="57">
        <v>105785.33</v>
      </c>
      <c r="D214" s="64">
        <f t="shared" si="0"/>
        <v>89917.530499999993</v>
      </c>
      <c r="E214" s="58">
        <v>7</v>
      </c>
      <c r="F214" s="56">
        <v>5</v>
      </c>
      <c r="G214" s="59">
        <v>0.1</v>
      </c>
      <c r="H214" s="59">
        <v>0.7</v>
      </c>
      <c r="I214" s="58">
        <v>200</v>
      </c>
      <c r="J214" s="65">
        <v>26</v>
      </c>
      <c r="K214" s="65">
        <v>6.1722999999999999</v>
      </c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2.75" x14ac:dyDescent="0.2">
      <c r="A215" s="55" t="s">
        <v>492</v>
      </c>
      <c r="B215" s="56" t="s">
        <v>238</v>
      </c>
      <c r="C215" s="57">
        <v>93991</v>
      </c>
      <c r="D215" s="64">
        <f t="shared" si="0"/>
        <v>79892.349999999991</v>
      </c>
      <c r="E215" s="58">
        <v>7</v>
      </c>
      <c r="F215" s="56">
        <v>5</v>
      </c>
      <c r="G215" s="59">
        <v>0.1</v>
      </c>
      <c r="H215" s="59">
        <v>0.7</v>
      </c>
      <c r="I215" s="58">
        <v>200</v>
      </c>
      <c r="J215" s="65">
        <v>27.5</v>
      </c>
      <c r="K215" s="65">
        <v>6.1722999999999999</v>
      </c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2.75" x14ac:dyDescent="0.2">
      <c r="A216" s="55" t="s">
        <v>493</v>
      </c>
      <c r="B216" s="56" t="s">
        <v>426</v>
      </c>
      <c r="C216" s="57">
        <v>5836.75</v>
      </c>
      <c r="D216" s="64">
        <f t="shared" si="0"/>
        <v>4961.2375000000002</v>
      </c>
      <c r="E216" s="58">
        <v>7</v>
      </c>
      <c r="F216" s="56">
        <v>5</v>
      </c>
      <c r="G216" s="59">
        <v>0.1</v>
      </c>
      <c r="H216" s="59">
        <v>0.8</v>
      </c>
      <c r="I216" s="58">
        <v>200</v>
      </c>
      <c r="J216" s="65">
        <v>10</v>
      </c>
      <c r="K216" s="65">
        <v>4.125</v>
      </c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2.75" x14ac:dyDescent="0.2">
      <c r="A217" s="55" t="s">
        <v>494</v>
      </c>
      <c r="B217" s="56" t="s">
        <v>284</v>
      </c>
      <c r="C217" s="57">
        <v>8862</v>
      </c>
      <c r="D217" s="64">
        <f t="shared" si="0"/>
        <v>7532.7</v>
      </c>
      <c r="E217" s="58">
        <v>7</v>
      </c>
      <c r="F217" s="56">
        <v>5</v>
      </c>
      <c r="G217" s="59">
        <v>0.1</v>
      </c>
      <c r="H217" s="59">
        <v>0.8</v>
      </c>
      <c r="I217" s="58">
        <v>200</v>
      </c>
      <c r="J217" s="65">
        <v>10</v>
      </c>
      <c r="K217" s="65">
        <v>4.125</v>
      </c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2.75" x14ac:dyDescent="0.2">
      <c r="A218" s="55" t="s">
        <v>495</v>
      </c>
      <c r="B218" s="56" t="s">
        <v>496</v>
      </c>
      <c r="C218" s="57">
        <v>9850</v>
      </c>
      <c r="D218" s="64">
        <f t="shared" si="0"/>
        <v>8372.5</v>
      </c>
      <c r="E218" s="58">
        <v>7</v>
      </c>
      <c r="F218" s="56">
        <v>5</v>
      </c>
      <c r="G218" s="59">
        <v>0.1</v>
      </c>
      <c r="H218" s="59">
        <v>0.8</v>
      </c>
      <c r="I218" s="58">
        <v>200</v>
      </c>
      <c r="J218" s="65">
        <v>11</v>
      </c>
      <c r="K218" s="65">
        <v>4.125</v>
      </c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2.75" x14ac:dyDescent="0.2">
      <c r="A219" s="55" t="s">
        <v>497</v>
      </c>
      <c r="B219" s="56" t="s">
        <v>286</v>
      </c>
      <c r="C219" s="57">
        <v>12621.4</v>
      </c>
      <c r="D219" s="64">
        <f t="shared" si="0"/>
        <v>10728.189999999999</v>
      </c>
      <c r="E219" s="58">
        <v>7</v>
      </c>
      <c r="F219" s="56">
        <v>5</v>
      </c>
      <c r="G219" s="59">
        <v>0.1</v>
      </c>
      <c r="H219" s="59">
        <v>0.8</v>
      </c>
      <c r="I219" s="58">
        <v>200</v>
      </c>
      <c r="J219" s="65">
        <v>11</v>
      </c>
      <c r="K219" s="65">
        <v>4.125</v>
      </c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2.75" x14ac:dyDescent="0.2">
      <c r="A220" s="55" t="s">
        <v>498</v>
      </c>
      <c r="B220" s="56" t="s">
        <v>499</v>
      </c>
      <c r="C220" s="57">
        <v>8695</v>
      </c>
      <c r="D220" s="64">
        <f t="shared" si="0"/>
        <v>7390.75</v>
      </c>
      <c r="E220" s="58">
        <v>7</v>
      </c>
      <c r="F220" s="56">
        <v>5</v>
      </c>
      <c r="G220" s="59">
        <v>0.1</v>
      </c>
      <c r="H220" s="59">
        <v>0.8</v>
      </c>
      <c r="I220" s="58">
        <v>200</v>
      </c>
      <c r="J220" s="65">
        <v>12</v>
      </c>
      <c r="K220" s="65">
        <v>4.125</v>
      </c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2.75" x14ac:dyDescent="0.2">
      <c r="A221" s="55" t="s">
        <v>500</v>
      </c>
      <c r="B221" s="56" t="s">
        <v>288</v>
      </c>
      <c r="C221" s="57">
        <v>17053.14</v>
      </c>
      <c r="D221" s="64">
        <f t="shared" si="0"/>
        <v>14495.169</v>
      </c>
      <c r="E221" s="58">
        <v>7</v>
      </c>
      <c r="F221" s="56">
        <v>5</v>
      </c>
      <c r="G221" s="59">
        <v>0.1</v>
      </c>
      <c r="H221" s="59">
        <v>0.8</v>
      </c>
      <c r="I221" s="58">
        <v>200</v>
      </c>
      <c r="J221" s="65">
        <v>12</v>
      </c>
      <c r="K221" s="65">
        <v>4.125</v>
      </c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2.75" x14ac:dyDescent="0.2">
      <c r="A222" s="55" t="s">
        <v>501</v>
      </c>
      <c r="B222" s="56" t="s">
        <v>453</v>
      </c>
      <c r="C222" s="57">
        <v>24999</v>
      </c>
      <c r="D222" s="64">
        <f t="shared" si="0"/>
        <v>21249.149999999998</v>
      </c>
      <c r="E222" s="58">
        <v>7</v>
      </c>
      <c r="F222" s="56">
        <v>5</v>
      </c>
      <c r="G222" s="59">
        <v>0.1</v>
      </c>
      <c r="H222" s="59">
        <v>0.8</v>
      </c>
      <c r="I222" s="58">
        <v>200</v>
      </c>
      <c r="J222" s="65">
        <v>13</v>
      </c>
      <c r="K222" s="65">
        <v>4.125</v>
      </c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2.75" x14ac:dyDescent="0.2">
      <c r="A223" s="55" t="s">
        <v>502</v>
      </c>
      <c r="B223" s="56" t="s">
        <v>503</v>
      </c>
      <c r="C223" s="57">
        <v>9895</v>
      </c>
      <c r="D223" s="64">
        <f t="shared" si="0"/>
        <v>8410.75</v>
      </c>
      <c r="E223" s="58">
        <v>7</v>
      </c>
      <c r="F223" s="56">
        <v>5</v>
      </c>
      <c r="G223" s="59">
        <v>0.1</v>
      </c>
      <c r="H223" s="59">
        <v>0.8</v>
      </c>
      <c r="I223" s="58">
        <v>200</v>
      </c>
      <c r="J223" s="65">
        <v>14</v>
      </c>
      <c r="K223" s="65">
        <v>4.125</v>
      </c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2.75" x14ac:dyDescent="0.2">
      <c r="A224" s="55" t="s">
        <v>504</v>
      </c>
      <c r="B224" s="56" t="s">
        <v>292</v>
      </c>
      <c r="C224" s="57">
        <v>24238</v>
      </c>
      <c r="D224" s="64">
        <f t="shared" si="0"/>
        <v>20602.3</v>
      </c>
      <c r="E224" s="58">
        <v>7</v>
      </c>
      <c r="F224" s="56">
        <v>5</v>
      </c>
      <c r="G224" s="59">
        <v>0.1</v>
      </c>
      <c r="H224" s="59">
        <v>0.8</v>
      </c>
      <c r="I224" s="58">
        <v>200</v>
      </c>
      <c r="J224" s="65">
        <v>14</v>
      </c>
      <c r="K224" s="65">
        <v>4.125</v>
      </c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2.75" x14ac:dyDescent="0.2">
      <c r="A225" s="55" t="s">
        <v>505</v>
      </c>
      <c r="B225" s="56" t="s">
        <v>456</v>
      </c>
      <c r="C225" s="57">
        <v>17005.5</v>
      </c>
      <c r="D225" s="64">
        <f t="shared" si="0"/>
        <v>14454.674999999999</v>
      </c>
      <c r="E225" s="58">
        <v>7</v>
      </c>
      <c r="F225" s="56">
        <v>5</v>
      </c>
      <c r="G225" s="59">
        <v>0.1</v>
      </c>
      <c r="H225" s="59">
        <v>0.8</v>
      </c>
      <c r="I225" s="58">
        <v>200</v>
      </c>
      <c r="J225" s="65">
        <v>15</v>
      </c>
      <c r="K225" s="65">
        <v>4.125</v>
      </c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2.75" x14ac:dyDescent="0.2">
      <c r="A226" s="55" t="s">
        <v>506</v>
      </c>
      <c r="B226" s="56" t="s">
        <v>296</v>
      </c>
      <c r="C226" s="57">
        <v>49960</v>
      </c>
      <c r="D226" s="64">
        <f t="shared" si="0"/>
        <v>42466</v>
      </c>
      <c r="E226" s="58">
        <v>7</v>
      </c>
      <c r="F226" s="56">
        <v>5</v>
      </c>
      <c r="G226" s="59">
        <v>0.1</v>
      </c>
      <c r="H226" s="59">
        <v>0.8</v>
      </c>
      <c r="I226" s="58">
        <v>200</v>
      </c>
      <c r="J226" s="65">
        <v>16</v>
      </c>
      <c r="K226" s="65">
        <v>4.125</v>
      </c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2.75" x14ac:dyDescent="0.2">
      <c r="A227" s="55" t="s">
        <v>507</v>
      </c>
      <c r="B227" s="56" t="s">
        <v>459</v>
      </c>
      <c r="C227" s="57">
        <v>24442.5</v>
      </c>
      <c r="D227" s="64">
        <f t="shared" si="0"/>
        <v>20776.125</v>
      </c>
      <c r="E227" s="58">
        <v>7</v>
      </c>
      <c r="F227" s="56">
        <v>5</v>
      </c>
      <c r="G227" s="59">
        <v>0.1</v>
      </c>
      <c r="H227" s="59">
        <v>0.8</v>
      </c>
      <c r="I227" s="58">
        <v>200</v>
      </c>
      <c r="J227" s="65">
        <v>17</v>
      </c>
      <c r="K227" s="65">
        <v>4.125</v>
      </c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2.75" x14ac:dyDescent="0.2">
      <c r="A228" s="55" t="s">
        <v>508</v>
      </c>
      <c r="B228" s="56" t="s">
        <v>275</v>
      </c>
      <c r="C228" s="57">
        <v>43853.83</v>
      </c>
      <c r="D228" s="64">
        <f t="shared" si="0"/>
        <v>37275.755499999999</v>
      </c>
      <c r="E228" s="58">
        <v>7</v>
      </c>
      <c r="F228" s="56">
        <v>5</v>
      </c>
      <c r="G228" s="59">
        <v>0.1</v>
      </c>
      <c r="H228" s="59">
        <v>0.8</v>
      </c>
      <c r="I228" s="58">
        <v>200</v>
      </c>
      <c r="J228" s="65">
        <v>18</v>
      </c>
      <c r="K228" s="65">
        <v>4.125</v>
      </c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2.75" x14ac:dyDescent="0.2">
      <c r="A229" s="55" t="s">
        <v>509</v>
      </c>
      <c r="B229" s="56" t="s">
        <v>462</v>
      </c>
      <c r="C229" s="57">
        <v>37019.71</v>
      </c>
      <c r="D229" s="64">
        <f t="shared" si="0"/>
        <v>31466.753499999999</v>
      </c>
      <c r="E229" s="58">
        <v>7</v>
      </c>
      <c r="F229" s="56">
        <v>5</v>
      </c>
      <c r="G229" s="59">
        <v>0.1</v>
      </c>
      <c r="H229" s="59">
        <v>0.8</v>
      </c>
      <c r="I229" s="58">
        <v>200</v>
      </c>
      <c r="J229" s="65">
        <v>19</v>
      </c>
      <c r="K229" s="65">
        <v>4.125</v>
      </c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2.75" x14ac:dyDescent="0.2">
      <c r="A230" s="55" t="s">
        <v>510</v>
      </c>
      <c r="B230" s="56" t="s">
        <v>303</v>
      </c>
      <c r="C230" s="57">
        <v>42711.5</v>
      </c>
      <c r="D230" s="64">
        <f t="shared" si="0"/>
        <v>36304.775000000001</v>
      </c>
      <c r="E230" s="58">
        <v>7</v>
      </c>
      <c r="F230" s="56">
        <v>5</v>
      </c>
      <c r="G230" s="59">
        <v>0.1</v>
      </c>
      <c r="H230" s="59">
        <v>0.8</v>
      </c>
      <c r="I230" s="58">
        <v>200</v>
      </c>
      <c r="J230" s="65">
        <v>20</v>
      </c>
      <c r="K230" s="65">
        <v>4.125</v>
      </c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2.75" x14ac:dyDescent="0.2">
      <c r="A231" s="55" t="s">
        <v>511</v>
      </c>
      <c r="B231" s="56" t="s">
        <v>307</v>
      </c>
      <c r="C231" s="57">
        <v>46740.4</v>
      </c>
      <c r="D231" s="64">
        <f t="shared" si="0"/>
        <v>39729.340000000004</v>
      </c>
      <c r="E231" s="58">
        <v>7</v>
      </c>
      <c r="F231" s="56">
        <v>5</v>
      </c>
      <c r="G231" s="59">
        <v>0.1</v>
      </c>
      <c r="H231" s="59">
        <v>0.8</v>
      </c>
      <c r="I231" s="58">
        <v>200</v>
      </c>
      <c r="J231" s="65">
        <v>21</v>
      </c>
      <c r="K231" s="65">
        <v>4.125</v>
      </c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2.75" x14ac:dyDescent="0.2">
      <c r="A232" s="55" t="s">
        <v>512</v>
      </c>
      <c r="B232" s="56" t="s">
        <v>277</v>
      </c>
      <c r="C232" s="57">
        <v>43237.18</v>
      </c>
      <c r="D232" s="64">
        <f t="shared" si="0"/>
        <v>36751.603000000003</v>
      </c>
      <c r="E232" s="58">
        <v>7</v>
      </c>
      <c r="F232" s="56">
        <v>5</v>
      </c>
      <c r="G232" s="59">
        <v>0.1</v>
      </c>
      <c r="H232" s="59">
        <v>0.8</v>
      </c>
      <c r="I232" s="58">
        <v>200</v>
      </c>
      <c r="J232" s="65">
        <v>22</v>
      </c>
      <c r="K232" s="65">
        <v>4.125</v>
      </c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2.75" x14ac:dyDescent="0.2">
      <c r="A233" s="55" t="s">
        <v>513</v>
      </c>
      <c r="B233" s="56" t="s">
        <v>311</v>
      </c>
      <c r="C233" s="57">
        <v>66498.25</v>
      </c>
      <c r="D233" s="64">
        <f t="shared" si="0"/>
        <v>56523.512499999997</v>
      </c>
      <c r="E233" s="58">
        <v>7</v>
      </c>
      <c r="F233" s="56">
        <v>5</v>
      </c>
      <c r="G233" s="59">
        <v>0.1</v>
      </c>
      <c r="H233" s="59">
        <v>0.8</v>
      </c>
      <c r="I233" s="58">
        <v>200</v>
      </c>
      <c r="J233" s="65">
        <v>23</v>
      </c>
      <c r="K233" s="65">
        <v>4.125</v>
      </c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2.75" x14ac:dyDescent="0.2">
      <c r="A234" s="55" t="s">
        <v>514</v>
      </c>
      <c r="B234" s="56" t="s">
        <v>468</v>
      </c>
      <c r="C234" s="57">
        <v>49300.33</v>
      </c>
      <c r="D234" s="64">
        <f t="shared" si="0"/>
        <v>41905.280500000001</v>
      </c>
      <c r="E234" s="58">
        <v>7</v>
      </c>
      <c r="F234" s="56">
        <v>5</v>
      </c>
      <c r="G234" s="59">
        <v>0.1</v>
      </c>
      <c r="H234" s="59">
        <v>0.8</v>
      </c>
      <c r="I234" s="58">
        <v>200</v>
      </c>
      <c r="J234" s="65">
        <v>24</v>
      </c>
      <c r="K234" s="65">
        <v>4.125</v>
      </c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2.75" x14ac:dyDescent="0.2">
      <c r="A235" s="55" t="s">
        <v>515</v>
      </c>
      <c r="B235" s="56" t="s">
        <v>139</v>
      </c>
      <c r="C235" s="57">
        <v>55318.09</v>
      </c>
      <c r="D235" s="64">
        <f t="shared" si="0"/>
        <v>47020.376499999998</v>
      </c>
      <c r="E235" s="58">
        <v>7</v>
      </c>
      <c r="F235" s="56">
        <v>5</v>
      </c>
      <c r="G235" s="59">
        <v>0.1</v>
      </c>
      <c r="H235" s="59">
        <v>0.8</v>
      </c>
      <c r="I235" s="58">
        <v>200</v>
      </c>
      <c r="J235" s="65">
        <v>25</v>
      </c>
      <c r="K235" s="65">
        <v>4.125</v>
      </c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2.75" x14ac:dyDescent="0.2">
      <c r="A236" s="55" t="s">
        <v>516</v>
      </c>
      <c r="B236" s="56" t="s">
        <v>491</v>
      </c>
      <c r="C236" s="57">
        <v>59959.5</v>
      </c>
      <c r="D236" s="64">
        <f t="shared" si="0"/>
        <v>50965.574999999997</v>
      </c>
      <c r="E236" s="58">
        <v>7</v>
      </c>
      <c r="F236" s="56">
        <v>5</v>
      </c>
      <c r="G236" s="59">
        <v>0.1</v>
      </c>
      <c r="H236" s="59">
        <v>0.8</v>
      </c>
      <c r="I236" s="58">
        <v>200</v>
      </c>
      <c r="J236" s="65">
        <v>26</v>
      </c>
      <c r="K236" s="65">
        <v>4.125</v>
      </c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2.75" x14ac:dyDescent="0.2">
      <c r="A237" s="55" t="s">
        <v>517</v>
      </c>
      <c r="B237" s="56" t="s">
        <v>142</v>
      </c>
      <c r="C237" s="57">
        <v>59741.33</v>
      </c>
      <c r="D237" s="64">
        <f t="shared" si="0"/>
        <v>50780.130499999999</v>
      </c>
      <c r="E237" s="58">
        <v>7</v>
      </c>
      <c r="F237" s="56">
        <v>5</v>
      </c>
      <c r="G237" s="59">
        <v>0.1</v>
      </c>
      <c r="H237" s="59">
        <v>0.8</v>
      </c>
      <c r="I237" s="58">
        <v>200</v>
      </c>
      <c r="J237" s="65">
        <v>27</v>
      </c>
      <c r="K237" s="65">
        <v>4.125</v>
      </c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2.75" x14ac:dyDescent="0.2">
      <c r="A238" s="55" t="s">
        <v>518</v>
      </c>
      <c r="B238" s="56" t="s">
        <v>147</v>
      </c>
      <c r="C238" s="57">
        <v>50950.5</v>
      </c>
      <c r="D238" s="64">
        <f t="shared" si="0"/>
        <v>43307.924999999996</v>
      </c>
      <c r="E238" s="58">
        <v>7</v>
      </c>
      <c r="F238" s="56">
        <v>5</v>
      </c>
      <c r="G238" s="59">
        <v>0.1</v>
      </c>
      <c r="H238" s="59">
        <v>0.8</v>
      </c>
      <c r="I238" s="58">
        <v>200</v>
      </c>
      <c r="J238" s="65">
        <v>28</v>
      </c>
      <c r="K238" s="65">
        <v>4.125</v>
      </c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2.75" x14ac:dyDescent="0.2">
      <c r="A239" s="55" t="s">
        <v>519</v>
      </c>
      <c r="B239" s="56" t="s">
        <v>321</v>
      </c>
      <c r="C239" s="57">
        <v>61522.71</v>
      </c>
      <c r="D239" s="64">
        <f t="shared" si="0"/>
        <v>52294.303499999995</v>
      </c>
      <c r="E239" s="58">
        <v>7</v>
      </c>
      <c r="F239" s="56">
        <v>5</v>
      </c>
      <c r="G239" s="59">
        <v>0.1</v>
      </c>
      <c r="H239" s="59">
        <v>0.8</v>
      </c>
      <c r="I239" s="58">
        <v>200</v>
      </c>
      <c r="J239" s="65">
        <v>29</v>
      </c>
      <c r="K239" s="65">
        <v>4.125</v>
      </c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2.75" x14ac:dyDescent="0.2">
      <c r="A240" s="55" t="s">
        <v>520</v>
      </c>
      <c r="B240" s="56" t="s">
        <v>150</v>
      </c>
      <c r="C240" s="57">
        <v>78178.289999999994</v>
      </c>
      <c r="D240" s="64">
        <f t="shared" si="0"/>
        <v>66451.546499999997</v>
      </c>
      <c r="E240" s="58">
        <v>7</v>
      </c>
      <c r="F240" s="56">
        <v>5</v>
      </c>
      <c r="G240" s="59">
        <v>0.1</v>
      </c>
      <c r="H240" s="59">
        <v>0.8</v>
      </c>
      <c r="I240" s="58">
        <v>200</v>
      </c>
      <c r="J240" s="65">
        <v>30</v>
      </c>
      <c r="K240" s="65">
        <v>4.125</v>
      </c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2.75" x14ac:dyDescent="0.2">
      <c r="A241" s="55" t="s">
        <v>521</v>
      </c>
      <c r="B241" s="56" t="s">
        <v>324</v>
      </c>
      <c r="C241" s="57">
        <v>59105.36</v>
      </c>
      <c r="D241" s="64">
        <f t="shared" si="0"/>
        <v>50239.555999999997</v>
      </c>
      <c r="E241" s="58">
        <v>7</v>
      </c>
      <c r="F241" s="56">
        <v>5</v>
      </c>
      <c r="G241" s="59">
        <v>0.1</v>
      </c>
      <c r="H241" s="59">
        <v>0.8</v>
      </c>
      <c r="I241" s="58">
        <v>200</v>
      </c>
      <c r="J241" s="65">
        <v>31</v>
      </c>
      <c r="K241" s="65">
        <v>4.125</v>
      </c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2.75" x14ac:dyDescent="0.2">
      <c r="A242" s="55" t="s">
        <v>522</v>
      </c>
      <c r="B242" s="56" t="s">
        <v>523</v>
      </c>
      <c r="C242" s="57">
        <v>96294</v>
      </c>
      <c r="D242" s="64">
        <f t="shared" si="0"/>
        <v>81849.899999999994</v>
      </c>
      <c r="E242" s="58">
        <v>7</v>
      </c>
      <c r="F242" s="56">
        <v>5</v>
      </c>
      <c r="G242" s="59">
        <v>0.1</v>
      </c>
      <c r="H242" s="59">
        <v>0.8</v>
      </c>
      <c r="I242" s="58">
        <v>200</v>
      </c>
      <c r="J242" s="65">
        <v>32</v>
      </c>
      <c r="K242" s="65">
        <v>4.125</v>
      </c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2.75" x14ac:dyDescent="0.2">
      <c r="A243" s="55" t="s">
        <v>524</v>
      </c>
      <c r="B243" s="56" t="s">
        <v>155</v>
      </c>
      <c r="C243" s="57">
        <v>101220.13</v>
      </c>
      <c r="D243" s="64">
        <f t="shared" si="0"/>
        <v>86037.110499999995</v>
      </c>
      <c r="E243" s="58">
        <v>7</v>
      </c>
      <c r="F243" s="56">
        <v>5</v>
      </c>
      <c r="G243" s="59">
        <v>0.1</v>
      </c>
      <c r="H243" s="59">
        <v>0.8</v>
      </c>
      <c r="I243" s="58">
        <v>200</v>
      </c>
      <c r="J243" s="65">
        <v>33</v>
      </c>
      <c r="K243" s="65">
        <v>4.125</v>
      </c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2.75" x14ac:dyDescent="0.2">
      <c r="A244" s="55" t="s">
        <v>525</v>
      </c>
      <c r="B244" s="56" t="s">
        <v>160</v>
      </c>
      <c r="C244" s="57">
        <v>62650.14</v>
      </c>
      <c r="D244" s="64">
        <f t="shared" si="0"/>
        <v>53252.618999999999</v>
      </c>
      <c r="E244" s="58">
        <v>7</v>
      </c>
      <c r="F244" s="56">
        <v>5</v>
      </c>
      <c r="G244" s="59">
        <v>0.1</v>
      </c>
      <c r="H244" s="59">
        <v>0.8</v>
      </c>
      <c r="I244" s="58">
        <v>200</v>
      </c>
      <c r="J244" s="65">
        <v>34</v>
      </c>
      <c r="K244" s="65">
        <v>4.125</v>
      </c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2.75" x14ac:dyDescent="0.2">
      <c r="A245" s="55" t="s">
        <v>526</v>
      </c>
      <c r="B245" s="56" t="s">
        <v>168</v>
      </c>
      <c r="C245" s="57">
        <v>56142</v>
      </c>
      <c r="D245" s="64">
        <f t="shared" si="0"/>
        <v>47720.7</v>
      </c>
      <c r="E245" s="58">
        <v>7</v>
      </c>
      <c r="F245" s="56">
        <v>5</v>
      </c>
      <c r="G245" s="59">
        <v>0.1</v>
      </c>
      <c r="H245" s="59">
        <v>0.8</v>
      </c>
      <c r="I245" s="58">
        <v>200</v>
      </c>
      <c r="J245" s="65">
        <v>35</v>
      </c>
      <c r="K245" s="65">
        <v>4.125</v>
      </c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2.75" x14ac:dyDescent="0.2">
      <c r="A246" s="55" t="s">
        <v>527</v>
      </c>
      <c r="B246" s="56" t="s">
        <v>172</v>
      </c>
      <c r="C246" s="57">
        <v>74152.14</v>
      </c>
      <c r="D246" s="64">
        <f t="shared" si="0"/>
        <v>63029.318999999996</v>
      </c>
      <c r="E246" s="58">
        <v>7</v>
      </c>
      <c r="F246" s="56">
        <v>5</v>
      </c>
      <c r="G246" s="59">
        <v>0.1</v>
      </c>
      <c r="H246" s="59">
        <v>0.8</v>
      </c>
      <c r="I246" s="58">
        <v>200</v>
      </c>
      <c r="J246" s="65">
        <v>36</v>
      </c>
      <c r="K246" s="65">
        <v>4.125</v>
      </c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2.75" x14ac:dyDescent="0.2">
      <c r="A247" s="55" t="s">
        <v>528</v>
      </c>
      <c r="B247" s="56" t="s">
        <v>329</v>
      </c>
      <c r="C247" s="57">
        <v>77423.5</v>
      </c>
      <c r="D247" s="64">
        <f t="shared" si="0"/>
        <v>65809.974999999991</v>
      </c>
      <c r="E247" s="58">
        <v>7</v>
      </c>
      <c r="F247" s="56">
        <v>5</v>
      </c>
      <c r="G247" s="59">
        <v>0.1</v>
      </c>
      <c r="H247" s="59">
        <v>0.8</v>
      </c>
      <c r="I247" s="58">
        <v>200</v>
      </c>
      <c r="J247" s="65">
        <v>37</v>
      </c>
      <c r="K247" s="65">
        <v>4.125</v>
      </c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2.75" x14ac:dyDescent="0.2">
      <c r="A248" s="55" t="s">
        <v>529</v>
      </c>
      <c r="B248" s="56" t="s">
        <v>174</v>
      </c>
      <c r="C248" s="57">
        <v>81240</v>
      </c>
      <c r="D248" s="64">
        <f t="shared" si="0"/>
        <v>69054</v>
      </c>
      <c r="E248" s="58">
        <v>7</v>
      </c>
      <c r="F248" s="56">
        <v>5</v>
      </c>
      <c r="G248" s="59">
        <v>0.1</v>
      </c>
      <c r="H248" s="59">
        <v>0.8</v>
      </c>
      <c r="I248" s="58">
        <v>200</v>
      </c>
      <c r="J248" s="65">
        <v>38</v>
      </c>
      <c r="K248" s="65">
        <v>4.125</v>
      </c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2.75" x14ac:dyDescent="0.2">
      <c r="A249" s="55" t="s">
        <v>530</v>
      </c>
      <c r="B249" s="56" t="s">
        <v>176</v>
      </c>
      <c r="C249" s="57">
        <v>99232</v>
      </c>
      <c r="D249" s="64">
        <f t="shared" si="0"/>
        <v>84347.199999999997</v>
      </c>
      <c r="E249" s="58">
        <v>7</v>
      </c>
      <c r="F249" s="56">
        <v>5</v>
      </c>
      <c r="G249" s="59">
        <v>0.1</v>
      </c>
      <c r="H249" s="59">
        <v>0.8</v>
      </c>
      <c r="I249" s="58">
        <v>200</v>
      </c>
      <c r="J249" s="65">
        <v>39</v>
      </c>
      <c r="K249" s="65">
        <v>4.125</v>
      </c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2.75" x14ac:dyDescent="0.2">
      <c r="A250" s="55" t="s">
        <v>531</v>
      </c>
      <c r="B250" s="56" t="s">
        <v>91</v>
      </c>
      <c r="C250" s="57">
        <v>1011.67</v>
      </c>
      <c r="D250" s="64">
        <f t="shared" si="0"/>
        <v>859.91949999999997</v>
      </c>
      <c r="E250" s="58">
        <v>7</v>
      </c>
      <c r="F250" s="56">
        <v>5</v>
      </c>
      <c r="G250" s="59">
        <v>0.1</v>
      </c>
      <c r="H250" s="59">
        <v>0.8</v>
      </c>
      <c r="I250" s="58">
        <v>200</v>
      </c>
      <c r="J250" s="65">
        <v>4</v>
      </c>
      <c r="K250" s="65">
        <v>4.125</v>
      </c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2.75" x14ac:dyDescent="0.2">
      <c r="A251" s="55" t="s">
        <v>532</v>
      </c>
      <c r="B251" s="56" t="s">
        <v>178</v>
      </c>
      <c r="C251" s="57">
        <v>124142.6</v>
      </c>
      <c r="D251" s="64">
        <f t="shared" si="0"/>
        <v>105521.21</v>
      </c>
      <c r="E251" s="58">
        <v>7</v>
      </c>
      <c r="F251" s="56">
        <v>5</v>
      </c>
      <c r="G251" s="59">
        <v>0.1</v>
      </c>
      <c r="H251" s="59">
        <v>0.8</v>
      </c>
      <c r="I251" s="58">
        <v>200</v>
      </c>
      <c r="J251" s="65">
        <v>40</v>
      </c>
      <c r="K251" s="65">
        <v>4.125</v>
      </c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2.75" x14ac:dyDescent="0.2">
      <c r="A252" s="55" t="s">
        <v>533</v>
      </c>
      <c r="B252" s="56" t="s">
        <v>180</v>
      </c>
      <c r="C252" s="57">
        <v>93570.5</v>
      </c>
      <c r="D252" s="64">
        <f t="shared" si="0"/>
        <v>79534.925000000003</v>
      </c>
      <c r="E252" s="58">
        <v>7</v>
      </c>
      <c r="F252" s="56">
        <v>5</v>
      </c>
      <c r="G252" s="59">
        <v>0.1</v>
      </c>
      <c r="H252" s="59">
        <v>0.8</v>
      </c>
      <c r="I252" s="58">
        <v>200</v>
      </c>
      <c r="J252" s="65">
        <v>41</v>
      </c>
      <c r="K252" s="65">
        <v>4.125</v>
      </c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2.75" x14ac:dyDescent="0.2">
      <c r="A253" s="55" t="s">
        <v>534</v>
      </c>
      <c r="B253" s="56" t="s">
        <v>182</v>
      </c>
      <c r="C253" s="57">
        <v>100644.4</v>
      </c>
      <c r="D253" s="64">
        <f t="shared" si="0"/>
        <v>85547.739999999991</v>
      </c>
      <c r="E253" s="58">
        <v>7</v>
      </c>
      <c r="F253" s="56">
        <v>5</v>
      </c>
      <c r="G253" s="59">
        <v>0.1</v>
      </c>
      <c r="H253" s="59">
        <v>0.8</v>
      </c>
      <c r="I253" s="58">
        <v>200</v>
      </c>
      <c r="J253" s="65">
        <v>42</v>
      </c>
      <c r="K253" s="65">
        <v>4.125</v>
      </c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2.75" x14ac:dyDescent="0.2">
      <c r="A254" s="55" t="s">
        <v>535</v>
      </c>
      <c r="B254" s="56" t="s">
        <v>186</v>
      </c>
      <c r="C254" s="57">
        <v>93244</v>
      </c>
      <c r="D254" s="64">
        <f t="shared" si="0"/>
        <v>79257.399999999994</v>
      </c>
      <c r="E254" s="58">
        <v>7</v>
      </c>
      <c r="F254" s="56">
        <v>5</v>
      </c>
      <c r="G254" s="59">
        <v>0.1</v>
      </c>
      <c r="H254" s="59">
        <v>0.8</v>
      </c>
      <c r="I254" s="58">
        <v>200</v>
      </c>
      <c r="J254" s="65">
        <v>44</v>
      </c>
      <c r="K254" s="65">
        <v>4.125</v>
      </c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2.75" x14ac:dyDescent="0.2">
      <c r="A255" s="55" t="s">
        <v>536</v>
      </c>
      <c r="B255" s="56" t="s">
        <v>188</v>
      </c>
      <c r="C255" s="57">
        <v>112339.67</v>
      </c>
      <c r="D255" s="64">
        <f t="shared" si="0"/>
        <v>95488.719499999992</v>
      </c>
      <c r="E255" s="58">
        <v>7</v>
      </c>
      <c r="F255" s="56">
        <v>5</v>
      </c>
      <c r="G255" s="59">
        <v>0.1</v>
      </c>
      <c r="H255" s="59">
        <v>0.8</v>
      </c>
      <c r="I255" s="58">
        <v>200</v>
      </c>
      <c r="J255" s="65">
        <v>45</v>
      </c>
      <c r="K255" s="65">
        <v>4.125</v>
      </c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2.75" x14ac:dyDescent="0.2">
      <c r="A256" s="55" t="s">
        <v>537</v>
      </c>
      <c r="B256" s="56" t="s">
        <v>339</v>
      </c>
      <c r="C256" s="57">
        <v>107550.8</v>
      </c>
      <c r="D256" s="64">
        <f t="shared" si="0"/>
        <v>91418.18</v>
      </c>
      <c r="E256" s="58">
        <v>7</v>
      </c>
      <c r="F256" s="56">
        <v>5</v>
      </c>
      <c r="G256" s="59">
        <v>0.1</v>
      </c>
      <c r="H256" s="59">
        <v>0.8</v>
      </c>
      <c r="I256" s="58">
        <v>200</v>
      </c>
      <c r="J256" s="65">
        <v>47</v>
      </c>
      <c r="K256" s="65">
        <v>4.125</v>
      </c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2.75" x14ac:dyDescent="0.2">
      <c r="A257" s="55" t="s">
        <v>538</v>
      </c>
      <c r="B257" s="56" t="s">
        <v>539</v>
      </c>
      <c r="C257" s="57">
        <v>114121.5</v>
      </c>
      <c r="D257" s="64">
        <f t="shared" si="0"/>
        <v>97003.274999999994</v>
      </c>
      <c r="E257" s="58">
        <v>7</v>
      </c>
      <c r="F257" s="56">
        <v>5</v>
      </c>
      <c r="G257" s="59">
        <v>0.1</v>
      </c>
      <c r="H257" s="59">
        <v>0.8</v>
      </c>
      <c r="I257" s="58">
        <v>200</v>
      </c>
      <c r="J257" s="65">
        <v>49</v>
      </c>
      <c r="K257" s="65">
        <v>4.125</v>
      </c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2.75" x14ac:dyDescent="0.2">
      <c r="A258" s="55" t="s">
        <v>540</v>
      </c>
      <c r="B258" s="56" t="s">
        <v>99</v>
      </c>
      <c r="C258" s="57">
        <v>1187.71</v>
      </c>
      <c r="D258" s="64">
        <f t="shared" si="0"/>
        <v>1009.5535</v>
      </c>
      <c r="E258" s="58">
        <v>7</v>
      </c>
      <c r="F258" s="56">
        <v>5</v>
      </c>
      <c r="G258" s="59">
        <v>0.1</v>
      </c>
      <c r="H258" s="59">
        <v>0.8</v>
      </c>
      <c r="I258" s="58">
        <v>200</v>
      </c>
      <c r="J258" s="65">
        <v>5</v>
      </c>
      <c r="K258" s="65">
        <v>4.125</v>
      </c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2.75" x14ac:dyDescent="0.2">
      <c r="A259" s="55" t="s">
        <v>541</v>
      </c>
      <c r="B259" s="56" t="s">
        <v>190</v>
      </c>
      <c r="C259" s="57">
        <v>125205</v>
      </c>
      <c r="D259" s="64">
        <f t="shared" si="0"/>
        <v>106424.25</v>
      </c>
      <c r="E259" s="58">
        <v>7</v>
      </c>
      <c r="F259" s="56">
        <v>5</v>
      </c>
      <c r="G259" s="59">
        <v>0.1</v>
      </c>
      <c r="H259" s="59">
        <v>0.8</v>
      </c>
      <c r="I259" s="58">
        <v>200</v>
      </c>
      <c r="J259" s="65">
        <v>50</v>
      </c>
      <c r="K259" s="65">
        <v>4.125</v>
      </c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2.75" x14ac:dyDescent="0.2">
      <c r="A260" s="55" t="s">
        <v>542</v>
      </c>
      <c r="B260" s="56" t="s">
        <v>109</v>
      </c>
      <c r="C260" s="57">
        <v>2048.71</v>
      </c>
      <c r="D260" s="64">
        <f t="shared" si="0"/>
        <v>1741.4034999999999</v>
      </c>
      <c r="E260" s="58">
        <v>7</v>
      </c>
      <c r="F260" s="56">
        <v>5</v>
      </c>
      <c r="G260" s="59">
        <v>0.1</v>
      </c>
      <c r="H260" s="59">
        <v>0.8</v>
      </c>
      <c r="I260" s="58">
        <v>200</v>
      </c>
      <c r="J260" s="65">
        <v>6</v>
      </c>
      <c r="K260" s="65">
        <v>4.125</v>
      </c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2.75" x14ac:dyDescent="0.2">
      <c r="A261" s="55" t="s">
        <v>543</v>
      </c>
      <c r="B261" s="56" t="s">
        <v>123</v>
      </c>
      <c r="C261" s="57">
        <v>2736.63</v>
      </c>
      <c r="D261" s="64">
        <f t="shared" si="0"/>
        <v>2326.1354999999999</v>
      </c>
      <c r="E261" s="58">
        <v>7</v>
      </c>
      <c r="F261" s="56">
        <v>5</v>
      </c>
      <c r="G261" s="59">
        <v>0.1</v>
      </c>
      <c r="H261" s="59">
        <v>0.8</v>
      </c>
      <c r="I261" s="58">
        <v>200</v>
      </c>
      <c r="J261" s="65">
        <v>7</v>
      </c>
      <c r="K261" s="65">
        <v>4.125</v>
      </c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2.75" x14ac:dyDescent="0.2">
      <c r="A262" s="55" t="s">
        <v>544</v>
      </c>
      <c r="B262" s="56" t="s">
        <v>442</v>
      </c>
      <c r="C262" s="57">
        <v>3600.14</v>
      </c>
      <c r="D262" s="64">
        <f t="shared" si="0"/>
        <v>3060.1189999999997</v>
      </c>
      <c r="E262" s="58">
        <v>7</v>
      </c>
      <c r="F262" s="56">
        <v>5</v>
      </c>
      <c r="G262" s="59">
        <v>0.1</v>
      </c>
      <c r="H262" s="59">
        <v>0.8</v>
      </c>
      <c r="I262" s="58">
        <v>200</v>
      </c>
      <c r="J262" s="65">
        <v>8</v>
      </c>
      <c r="K262" s="65">
        <v>4.125</v>
      </c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2.75" x14ac:dyDescent="0.2">
      <c r="A263" s="55" t="s">
        <v>545</v>
      </c>
      <c r="B263" s="56" t="s">
        <v>362</v>
      </c>
      <c r="C263" s="57">
        <v>6218.67</v>
      </c>
      <c r="D263" s="64">
        <f t="shared" si="0"/>
        <v>5285.8694999999998</v>
      </c>
      <c r="E263" s="58">
        <v>7</v>
      </c>
      <c r="F263" s="56">
        <v>5</v>
      </c>
      <c r="G263" s="59">
        <v>0.1</v>
      </c>
      <c r="H263" s="59">
        <v>0.8</v>
      </c>
      <c r="I263" s="58">
        <v>200</v>
      </c>
      <c r="J263" s="65">
        <v>8</v>
      </c>
      <c r="K263" s="65">
        <v>4.125</v>
      </c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2.75" x14ac:dyDescent="0.2">
      <c r="A264" s="55" t="s">
        <v>546</v>
      </c>
      <c r="B264" s="56" t="s">
        <v>445</v>
      </c>
      <c r="C264" s="57">
        <v>6987</v>
      </c>
      <c r="D264" s="64">
        <f t="shared" si="0"/>
        <v>5938.95</v>
      </c>
      <c r="E264" s="58">
        <v>7</v>
      </c>
      <c r="F264" s="56">
        <v>5</v>
      </c>
      <c r="G264" s="59">
        <v>0.1</v>
      </c>
      <c r="H264" s="59">
        <v>0.8</v>
      </c>
      <c r="I264" s="58">
        <v>200</v>
      </c>
      <c r="J264" s="65">
        <v>9</v>
      </c>
      <c r="K264" s="65">
        <v>4.125</v>
      </c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2.75" x14ac:dyDescent="0.2">
      <c r="A265" s="55" t="s">
        <v>547</v>
      </c>
      <c r="B265" s="56" t="s">
        <v>447</v>
      </c>
      <c r="C265" s="57">
        <v>10411</v>
      </c>
      <c r="D265" s="64">
        <f t="shared" si="0"/>
        <v>8849.35</v>
      </c>
      <c r="E265" s="58">
        <v>7</v>
      </c>
      <c r="F265" s="56">
        <v>5</v>
      </c>
      <c r="G265" s="59">
        <v>0.1</v>
      </c>
      <c r="H265" s="59">
        <v>0.8</v>
      </c>
      <c r="I265" s="58">
        <v>200</v>
      </c>
      <c r="J265" s="65">
        <v>9</v>
      </c>
      <c r="K265" s="65">
        <v>4.125</v>
      </c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2.75" x14ac:dyDescent="0.2">
      <c r="A266" s="55" t="s">
        <v>548</v>
      </c>
      <c r="B266" s="56"/>
      <c r="C266" s="57">
        <v>2741</v>
      </c>
      <c r="D266" s="64">
        <f t="shared" si="0"/>
        <v>2329.85</v>
      </c>
      <c r="E266" s="58">
        <v>10</v>
      </c>
      <c r="F266" s="56">
        <v>8</v>
      </c>
      <c r="G266" s="59">
        <v>0</v>
      </c>
      <c r="H266" s="59">
        <v>0.5</v>
      </c>
      <c r="I266" s="58">
        <v>40</v>
      </c>
      <c r="J266" s="65">
        <v>82.5</v>
      </c>
      <c r="K266" s="65">
        <v>5</v>
      </c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2.75" x14ac:dyDescent="0.2">
      <c r="A267" s="55" t="s">
        <v>549</v>
      </c>
      <c r="B267" s="56" t="s">
        <v>288</v>
      </c>
      <c r="C267" s="57">
        <v>57364</v>
      </c>
      <c r="D267" s="64">
        <f t="shared" si="0"/>
        <v>48759.4</v>
      </c>
      <c r="E267" s="58">
        <v>7</v>
      </c>
      <c r="F267" s="56">
        <v>5</v>
      </c>
      <c r="G267" s="59">
        <v>0.1</v>
      </c>
      <c r="H267" s="59">
        <v>0.65</v>
      </c>
      <c r="I267" s="58">
        <v>200</v>
      </c>
      <c r="J267" s="65">
        <v>12</v>
      </c>
      <c r="K267" s="65">
        <v>4.0330000000000004</v>
      </c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2.75" x14ac:dyDescent="0.2">
      <c r="A268" s="55" t="s">
        <v>550</v>
      </c>
      <c r="B268" s="56" t="s">
        <v>462</v>
      </c>
      <c r="C268" s="57">
        <v>24133.5</v>
      </c>
      <c r="D268" s="64">
        <f t="shared" si="0"/>
        <v>20513.474999999999</v>
      </c>
      <c r="E268" s="58">
        <v>7</v>
      </c>
      <c r="F268" s="56">
        <v>5</v>
      </c>
      <c r="G268" s="59">
        <v>0.1</v>
      </c>
      <c r="H268" s="59">
        <v>0.65</v>
      </c>
      <c r="I268" s="58">
        <v>200</v>
      </c>
      <c r="J268" s="65">
        <v>19</v>
      </c>
      <c r="K268" s="65">
        <v>4.0330000000000004</v>
      </c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2.75" x14ac:dyDescent="0.2">
      <c r="A269" s="55" t="s">
        <v>551</v>
      </c>
      <c r="B269" s="56" t="s">
        <v>307</v>
      </c>
      <c r="C269" s="57">
        <v>29911</v>
      </c>
      <c r="D269" s="64">
        <f t="shared" si="0"/>
        <v>25424.35</v>
      </c>
      <c r="E269" s="58">
        <v>7</v>
      </c>
      <c r="F269" s="56">
        <v>5</v>
      </c>
      <c r="G269" s="59">
        <v>0.1</v>
      </c>
      <c r="H269" s="59">
        <v>0.65</v>
      </c>
      <c r="I269" s="58">
        <v>200</v>
      </c>
      <c r="J269" s="65">
        <v>21</v>
      </c>
      <c r="K269" s="65">
        <v>4.0330000000000004</v>
      </c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2.75" x14ac:dyDescent="0.2">
      <c r="A270" s="55" t="s">
        <v>552</v>
      </c>
      <c r="B270" s="56" t="s">
        <v>277</v>
      </c>
      <c r="C270" s="57">
        <v>23936</v>
      </c>
      <c r="D270" s="64">
        <f t="shared" si="0"/>
        <v>20345.599999999999</v>
      </c>
      <c r="E270" s="58">
        <v>7</v>
      </c>
      <c r="F270" s="56">
        <v>5</v>
      </c>
      <c r="G270" s="59">
        <v>0.1</v>
      </c>
      <c r="H270" s="59">
        <v>0.65</v>
      </c>
      <c r="I270" s="58">
        <v>200</v>
      </c>
      <c r="J270" s="65">
        <v>22</v>
      </c>
      <c r="K270" s="65">
        <v>4.0330000000000004</v>
      </c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2.75" x14ac:dyDescent="0.2">
      <c r="A271" s="55" t="s">
        <v>553</v>
      </c>
      <c r="B271" s="56" t="s">
        <v>311</v>
      </c>
      <c r="C271" s="57">
        <v>31024</v>
      </c>
      <c r="D271" s="64">
        <f t="shared" si="0"/>
        <v>26370.399999999998</v>
      </c>
      <c r="E271" s="58">
        <v>7</v>
      </c>
      <c r="F271" s="56">
        <v>5</v>
      </c>
      <c r="G271" s="59">
        <v>0.1</v>
      </c>
      <c r="H271" s="59">
        <v>0.65</v>
      </c>
      <c r="I271" s="58">
        <v>200</v>
      </c>
      <c r="J271" s="65">
        <v>23</v>
      </c>
      <c r="K271" s="65">
        <v>4.0330000000000004</v>
      </c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2.75" x14ac:dyDescent="0.2">
      <c r="A272" s="55" t="s">
        <v>554</v>
      </c>
      <c r="B272" s="56" t="s">
        <v>139</v>
      </c>
      <c r="C272" s="57">
        <v>33605.57</v>
      </c>
      <c r="D272" s="64">
        <f t="shared" si="0"/>
        <v>28564.734499999999</v>
      </c>
      <c r="E272" s="58">
        <v>7</v>
      </c>
      <c r="F272" s="56">
        <v>5</v>
      </c>
      <c r="G272" s="59">
        <v>0.1</v>
      </c>
      <c r="H272" s="59">
        <v>0.65</v>
      </c>
      <c r="I272" s="58">
        <v>200</v>
      </c>
      <c r="J272" s="65">
        <v>25</v>
      </c>
      <c r="K272" s="65">
        <v>4.0330000000000004</v>
      </c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2.75" x14ac:dyDescent="0.2">
      <c r="A273" s="55" t="s">
        <v>555</v>
      </c>
      <c r="B273" s="56" t="s">
        <v>491</v>
      </c>
      <c r="C273" s="57">
        <v>51218</v>
      </c>
      <c r="D273" s="64">
        <f t="shared" si="0"/>
        <v>43535.299999999996</v>
      </c>
      <c r="E273" s="58">
        <v>7</v>
      </c>
      <c r="F273" s="56">
        <v>5</v>
      </c>
      <c r="G273" s="59">
        <v>0.1</v>
      </c>
      <c r="H273" s="59">
        <v>0.65</v>
      </c>
      <c r="I273" s="58">
        <v>200</v>
      </c>
      <c r="J273" s="65">
        <v>26</v>
      </c>
      <c r="K273" s="65">
        <v>4.0330000000000004</v>
      </c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2.75" x14ac:dyDescent="0.2">
      <c r="A274" s="55" t="s">
        <v>556</v>
      </c>
      <c r="B274" s="56" t="s">
        <v>142</v>
      </c>
      <c r="C274" s="57">
        <v>36222.379999999997</v>
      </c>
      <c r="D274" s="64">
        <f t="shared" si="0"/>
        <v>30789.022999999997</v>
      </c>
      <c r="E274" s="58">
        <v>7</v>
      </c>
      <c r="F274" s="56">
        <v>5</v>
      </c>
      <c r="G274" s="59">
        <v>0.1</v>
      </c>
      <c r="H274" s="59">
        <v>0.65</v>
      </c>
      <c r="I274" s="58">
        <v>200</v>
      </c>
      <c r="J274" s="65">
        <v>27</v>
      </c>
      <c r="K274" s="65">
        <v>4.0330000000000004</v>
      </c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2.75" x14ac:dyDescent="0.2">
      <c r="A275" s="55" t="s">
        <v>557</v>
      </c>
      <c r="B275" s="56" t="s">
        <v>321</v>
      </c>
      <c r="C275" s="57">
        <v>37918</v>
      </c>
      <c r="D275" s="64">
        <f t="shared" si="0"/>
        <v>32230.3</v>
      </c>
      <c r="E275" s="58">
        <v>7</v>
      </c>
      <c r="F275" s="56">
        <v>5</v>
      </c>
      <c r="G275" s="59">
        <v>0.1</v>
      </c>
      <c r="H275" s="59">
        <v>0.65</v>
      </c>
      <c r="I275" s="58">
        <v>200</v>
      </c>
      <c r="J275" s="65">
        <v>29</v>
      </c>
      <c r="K275" s="65">
        <v>4.0330000000000004</v>
      </c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2.75" x14ac:dyDescent="0.2">
      <c r="A276" s="55" t="s">
        <v>558</v>
      </c>
      <c r="B276" s="56" t="s">
        <v>150</v>
      </c>
      <c r="C276" s="57">
        <v>39136</v>
      </c>
      <c r="D276" s="64">
        <f t="shared" si="0"/>
        <v>33265.599999999999</v>
      </c>
      <c r="E276" s="58">
        <v>7</v>
      </c>
      <c r="F276" s="56">
        <v>5</v>
      </c>
      <c r="G276" s="59">
        <v>0.1</v>
      </c>
      <c r="H276" s="59">
        <v>0.65</v>
      </c>
      <c r="I276" s="58">
        <v>200</v>
      </c>
      <c r="J276" s="65">
        <v>30</v>
      </c>
      <c r="K276" s="65">
        <v>4.0330000000000004</v>
      </c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2.75" x14ac:dyDescent="0.2">
      <c r="A277" s="55" t="s">
        <v>559</v>
      </c>
      <c r="B277" s="56" t="s">
        <v>324</v>
      </c>
      <c r="C277" s="57">
        <v>38392.71</v>
      </c>
      <c r="D277" s="64">
        <f t="shared" si="0"/>
        <v>32633.803499999998</v>
      </c>
      <c r="E277" s="58">
        <v>7</v>
      </c>
      <c r="F277" s="56">
        <v>5</v>
      </c>
      <c r="G277" s="59">
        <v>0.1</v>
      </c>
      <c r="H277" s="59">
        <v>0.65</v>
      </c>
      <c r="I277" s="58">
        <v>200</v>
      </c>
      <c r="J277" s="65">
        <v>31</v>
      </c>
      <c r="K277" s="65">
        <v>4.0330000000000004</v>
      </c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2.75" x14ac:dyDescent="0.2">
      <c r="A278" s="55" t="s">
        <v>560</v>
      </c>
      <c r="B278" s="56" t="s">
        <v>523</v>
      </c>
      <c r="C278" s="57">
        <v>43611</v>
      </c>
      <c r="D278" s="64">
        <f t="shared" si="0"/>
        <v>37069.35</v>
      </c>
      <c r="E278" s="58">
        <v>7</v>
      </c>
      <c r="F278" s="56">
        <v>5</v>
      </c>
      <c r="G278" s="59">
        <v>0.1</v>
      </c>
      <c r="H278" s="59">
        <v>0.65</v>
      </c>
      <c r="I278" s="58">
        <v>200</v>
      </c>
      <c r="J278" s="65">
        <v>32</v>
      </c>
      <c r="K278" s="65">
        <v>4.0330000000000004</v>
      </c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2.75" x14ac:dyDescent="0.2">
      <c r="A279" s="55" t="s">
        <v>561</v>
      </c>
      <c r="B279" s="56" t="s">
        <v>155</v>
      </c>
      <c r="C279" s="57">
        <v>41595.4</v>
      </c>
      <c r="D279" s="64">
        <f t="shared" si="0"/>
        <v>35356.090000000004</v>
      </c>
      <c r="E279" s="58">
        <v>7</v>
      </c>
      <c r="F279" s="56">
        <v>5</v>
      </c>
      <c r="G279" s="59">
        <v>0.1</v>
      </c>
      <c r="H279" s="59">
        <v>0.65</v>
      </c>
      <c r="I279" s="58">
        <v>200</v>
      </c>
      <c r="J279" s="65">
        <v>33</v>
      </c>
      <c r="K279" s="65">
        <v>4.0330000000000004</v>
      </c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2.75" x14ac:dyDescent="0.2">
      <c r="A280" s="55" t="s">
        <v>562</v>
      </c>
      <c r="B280" s="56" t="s">
        <v>160</v>
      </c>
      <c r="C280" s="57">
        <v>45972</v>
      </c>
      <c r="D280" s="64">
        <f t="shared" si="0"/>
        <v>39076.199999999997</v>
      </c>
      <c r="E280" s="58">
        <v>7</v>
      </c>
      <c r="F280" s="56">
        <v>5</v>
      </c>
      <c r="G280" s="59">
        <v>0.1</v>
      </c>
      <c r="H280" s="59">
        <v>0.65</v>
      </c>
      <c r="I280" s="58">
        <v>200</v>
      </c>
      <c r="J280" s="65">
        <v>34</v>
      </c>
      <c r="K280" s="65">
        <v>4.0330000000000004</v>
      </c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2.75" x14ac:dyDescent="0.2">
      <c r="A281" s="55" t="s">
        <v>563</v>
      </c>
      <c r="B281" s="56" t="s">
        <v>168</v>
      </c>
      <c r="C281" s="57">
        <v>42382.33</v>
      </c>
      <c r="D281" s="64">
        <f t="shared" si="0"/>
        <v>36024.980499999998</v>
      </c>
      <c r="E281" s="58">
        <v>7</v>
      </c>
      <c r="F281" s="56">
        <v>5</v>
      </c>
      <c r="G281" s="59">
        <v>0.1</v>
      </c>
      <c r="H281" s="59">
        <v>0.65</v>
      </c>
      <c r="I281" s="58">
        <v>200</v>
      </c>
      <c r="J281" s="65">
        <v>35</v>
      </c>
      <c r="K281" s="65">
        <v>4.0330000000000004</v>
      </c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2.75" x14ac:dyDescent="0.2">
      <c r="A282" s="55" t="s">
        <v>564</v>
      </c>
      <c r="B282" s="56" t="s">
        <v>172</v>
      </c>
      <c r="C282" s="57">
        <v>45035.86</v>
      </c>
      <c r="D282" s="64">
        <f t="shared" si="0"/>
        <v>38280.481</v>
      </c>
      <c r="E282" s="58">
        <v>7</v>
      </c>
      <c r="F282" s="56">
        <v>5</v>
      </c>
      <c r="G282" s="59">
        <v>0.1</v>
      </c>
      <c r="H282" s="59">
        <v>0.65</v>
      </c>
      <c r="I282" s="58">
        <v>200</v>
      </c>
      <c r="J282" s="65">
        <v>36</v>
      </c>
      <c r="K282" s="65">
        <v>4.0330000000000004</v>
      </c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2.75" x14ac:dyDescent="0.2">
      <c r="A283" s="55" t="s">
        <v>565</v>
      </c>
      <c r="B283" s="56" t="s">
        <v>329</v>
      </c>
      <c r="C283" s="57">
        <v>46709.88</v>
      </c>
      <c r="D283" s="64">
        <f t="shared" si="0"/>
        <v>39703.397999999994</v>
      </c>
      <c r="E283" s="58">
        <v>7</v>
      </c>
      <c r="F283" s="56">
        <v>5</v>
      </c>
      <c r="G283" s="59">
        <v>0.1</v>
      </c>
      <c r="H283" s="59">
        <v>0.65</v>
      </c>
      <c r="I283" s="58">
        <v>200</v>
      </c>
      <c r="J283" s="65">
        <v>37</v>
      </c>
      <c r="K283" s="65">
        <v>4.0330000000000004</v>
      </c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2.75" x14ac:dyDescent="0.2">
      <c r="A284" s="55" t="s">
        <v>566</v>
      </c>
      <c r="B284" s="56" t="s">
        <v>176</v>
      </c>
      <c r="C284" s="57">
        <v>47361.13</v>
      </c>
      <c r="D284" s="64">
        <f t="shared" si="0"/>
        <v>40256.960499999994</v>
      </c>
      <c r="E284" s="58">
        <v>7</v>
      </c>
      <c r="F284" s="56">
        <v>5</v>
      </c>
      <c r="G284" s="59">
        <v>0.1</v>
      </c>
      <c r="H284" s="59">
        <v>0.65</v>
      </c>
      <c r="I284" s="58">
        <v>200</v>
      </c>
      <c r="J284" s="65">
        <v>39</v>
      </c>
      <c r="K284" s="65">
        <v>4.0330000000000004</v>
      </c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2.75" x14ac:dyDescent="0.2">
      <c r="A285" s="55" t="s">
        <v>567</v>
      </c>
      <c r="B285" s="56" t="s">
        <v>178</v>
      </c>
      <c r="C285" s="57">
        <v>67684</v>
      </c>
      <c r="D285" s="64">
        <f t="shared" si="0"/>
        <v>57531.4</v>
      </c>
      <c r="E285" s="58">
        <v>7</v>
      </c>
      <c r="F285" s="56">
        <v>5</v>
      </c>
      <c r="G285" s="59">
        <v>0.1</v>
      </c>
      <c r="H285" s="59">
        <v>0.65</v>
      </c>
      <c r="I285" s="58">
        <v>200</v>
      </c>
      <c r="J285" s="65">
        <v>40</v>
      </c>
      <c r="K285" s="65">
        <v>4.0330000000000004</v>
      </c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2.75" x14ac:dyDescent="0.2">
      <c r="A286" s="55" t="s">
        <v>568</v>
      </c>
      <c r="B286" s="56" t="s">
        <v>180</v>
      </c>
      <c r="C286" s="57">
        <v>51062</v>
      </c>
      <c r="D286" s="64">
        <f t="shared" si="0"/>
        <v>43402.7</v>
      </c>
      <c r="E286" s="58">
        <v>7</v>
      </c>
      <c r="F286" s="56">
        <v>5</v>
      </c>
      <c r="G286" s="59">
        <v>0.1</v>
      </c>
      <c r="H286" s="59">
        <v>0.65</v>
      </c>
      <c r="I286" s="58">
        <v>200</v>
      </c>
      <c r="J286" s="65">
        <v>41</v>
      </c>
      <c r="K286" s="65">
        <v>4.0330000000000004</v>
      </c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2.75" x14ac:dyDescent="0.2">
      <c r="A287" s="55" t="s">
        <v>569</v>
      </c>
      <c r="B287" s="56" t="s">
        <v>182</v>
      </c>
      <c r="C287" s="57">
        <v>55779</v>
      </c>
      <c r="D287" s="64">
        <f t="shared" si="0"/>
        <v>47412.15</v>
      </c>
      <c r="E287" s="58">
        <v>7</v>
      </c>
      <c r="F287" s="56">
        <v>5</v>
      </c>
      <c r="G287" s="59">
        <v>0.1</v>
      </c>
      <c r="H287" s="59">
        <v>0.65</v>
      </c>
      <c r="I287" s="58">
        <v>200</v>
      </c>
      <c r="J287" s="65">
        <v>42</v>
      </c>
      <c r="K287" s="65">
        <v>4.0330000000000004</v>
      </c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2.75" x14ac:dyDescent="0.2">
      <c r="A288" s="55" t="s">
        <v>570</v>
      </c>
      <c r="B288" s="56" t="s">
        <v>184</v>
      </c>
      <c r="C288" s="57">
        <v>57244</v>
      </c>
      <c r="D288" s="64">
        <f t="shared" si="0"/>
        <v>48657.4</v>
      </c>
      <c r="E288" s="58">
        <v>7</v>
      </c>
      <c r="F288" s="56">
        <v>5</v>
      </c>
      <c r="G288" s="59">
        <v>0.1</v>
      </c>
      <c r="H288" s="59">
        <v>0.65</v>
      </c>
      <c r="I288" s="58">
        <v>200</v>
      </c>
      <c r="J288" s="65">
        <v>43</v>
      </c>
      <c r="K288" s="65">
        <v>4.0330000000000004</v>
      </c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2.75" x14ac:dyDescent="0.2">
      <c r="A289" s="55" t="s">
        <v>571</v>
      </c>
      <c r="B289" s="56" t="s">
        <v>188</v>
      </c>
      <c r="C289" s="57">
        <v>61838.5</v>
      </c>
      <c r="D289" s="64">
        <f t="shared" si="0"/>
        <v>52562.724999999999</v>
      </c>
      <c r="E289" s="58">
        <v>7</v>
      </c>
      <c r="F289" s="56">
        <v>5</v>
      </c>
      <c r="G289" s="59">
        <v>0.1</v>
      </c>
      <c r="H289" s="59">
        <v>0.65</v>
      </c>
      <c r="I289" s="58">
        <v>200</v>
      </c>
      <c r="J289" s="65">
        <v>45</v>
      </c>
      <c r="K289" s="65">
        <v>4.0330000000000004</v>
      </c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2.75" x14ac:dyDescent="0.2">
      <c r="A290" s="55" t="s">
        <v>572</v>
      </c>
      <c r="B290" s="56" t="s">
        <v>337</v>
      </c>
      <c r="C290" s="57">
        <v>64648.17</v>
      </c>
      <c r="D290" s="64">
        <f t="shared" si="0"/>
        <v>54950.944499999998</v>
      </c>
      <c r="E290" s="58">
        <v>7</v>
      </c>
      <c r="F290" s="56">
        <v>5</v>
      </c>
      <c r="G290" s="59">
        <v>0.1</v>
      </c>
      <c r="H290" s="59">
        <v>0.65</v>
      </c>
      <c r="I290" s="58">
        <v>200</v>
      </c>
      <c r="J290" s="65">
        <v>46</v>
      </c>
      <c r="K290" s="65">
        <v>4.0330000000000004</v>
      </c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2.75" x14ac:dyDescent="0.2">
      <c r="A291" s="55" t="s">
        <v>573</v>
      </c>
      <c r="B291" s="56" t="s">
        <v>339</v>
      </c>
      <c r="C291" s="57">
        <v>57393</v>
      </c>
      <c r="D291" s="64">
        <f t="shared" si="0"/>
        <v>48784.049999999996</v>
      </c>
      <c r="E291" s="58">
        <v>7</v>
      </c>
      <c r="F291" s="56">
        <v>5</v>
      </c>
      <c r="G291" s="59">
        <v>0.1</v>
      </c>
      <c r="H291" s="59">
        <v>0.65</v>
      </c>
      <c r="I291" s="58">
        <v>200</v>
      </c>
      <c r="J291" s="65">
        <v>47</v>
      </c>
      <c r="K291" s="65">
        <v>4.0330000000000004</v>
      </c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2.75" x14ac:dyDescent="0.2">
      <c r="A292" s="55" t="s">
        <v>574</v>
      </c>
      <c r="B292" s="56" t="s">
        <v>341</v>
      </c>
      <c r="C292" s="57">
        <v>74162.5</v>
      </c>
      <c r="D292" s="64">
        <f t="shared" si="0"/>
        <v>63038.125</v>
      </c>
      <c r="E292" s="58">
        <v>7</v>
      </c>
      <c r="F292" s="56">
        <v>5</v>
      </c>
      <c r="G292" s="59">
        <v>0.1</v>
      </c>
      <c r="H292" s="59">
        <v>0.65</v>
      </c>
      <c r="I292" s="58">
        <v>200</v>
      </c>
      <c r="J292" s="65">
        <v>48</v>
      </c>
      <c r="K292" s="65">
        <v>4.0330000000000004</v>
      </c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2.75" x14ac:dyDescent="0.2">
      <c r="A293" s="55" t="s">
        <v>575</v>
      </c>
      <c r="B293" s="56" t="s">
        <v>539</v>
      </c>
      <c r="C293" s="57">
        <v>73917</v>
      </c>
      <c r="D293" s="64">
        <f t="shared" si="0"/>
        <v>62829.45</v>
      </c>
      <c r="E293" s="58">
        <v>7</v>
      </c>
      <c r="F293" s="56">
        <v>5</v>
      </c>
      <c r="G293" s="59">
        <v>0.1</v>
      </c>
      <c r="H293" s="59">
        <v>0.65</v>
      </c>
      <c r="I293" s="58">
        <v>200</v>
      </c>
      <c r="J293" s="65">
        <v>49</v>
      </c>
      <c r="K293" s="65">
        <v>4.0330000000000004</v>
      </c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2.75" x14ac:dyDescent="0.2">
      <c r="A294" s="55" t="s">
        <v>576</v>
      </c>
      <c r="B294" s="56" t="s">
        <v>190</v>
      </c>
      <c r="C294" s="57">
        <v>60070</v>
      </c>
      <c r="D294" s="64">
        <f t="shared" si="0"/>
        <v>51059.5</v>
      </c>
      <c r="E294" s="58">
        <v>7</v>
      </c>
      <c r="F294" s="56">
        <v>5</v>
      </c>
      <c r="G294" s="59">
        <v>0.1</v>
      </c>
      <c r="H294" s="59">
        <v>0.65</v>
      </c>
      <c r="I294" s="58">
        <v>200</v>
      </c>
      <c r="J294" s="65">
        <v>50</v>
      </c>
      <c r="K294" s="65">
        <v>4.0330000000000004</v>
      </c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2.75" x14ac:dyDescent="0.2">
      <c r="A295" s="55" t="s">
        <v>577</v>
      </c>
      <c r="B295" s="56" t="s">
        <v>192</v>
      </c>
      <c r="C295" s="57">
        <v>77694.25</v>
      </c>
      <c r="D295" s="64">
        <f t="shared" si="0"/>
        <v>66040.112500000003</v>
      </c>
      <c r="E295" s="58">
        <v>7</v>
      </c>
      <c r="F295" s="56">
        <v>5</v>
      </c>
      <c r="G295" s="59">
        <v>0.1</v>
      </c>
      <c r="H295" s="59">
        <v>0.65</v>
      </c>
      <c r="I295" s="58">
        <v>200</v>
      </c>
      <c r="J295" s="65">
        <v>51</v>
      </c>
      <c r="K295" s="65">
        <v>4.0330000000000004</v>
      </c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2.75" x14ac:dyDescent="0.2">
      <c r="A296" s="55" t="s">
        <v>578</v>
      </c>
      <c r="B296" s="56" t="s">
        <v>579</v>
      </c>
      <c r="C296" s="57">
        <v>76195</v>
      </c>
      <c r="D296" s="64">
        <f t="shared" si="0"/>
        <v>64765.75</v>
      </c>
      <c r="E296" s="58">
        <v>7</v>
      </c>
      <c r="F296" s="56">
        <v>5</v>
      </c>
      <c r="G296" s="59">
        <v>0.1</v>
      </c>
      <c r="H296" s="59">
        <v>0.65</v>
      </c>
      <c r="I296" s="58">
        <v>200</v>
      </c>
      <c r="J296" s="65">
        <v>53</v>
      </c>
      <c r="K296" s="65">
        <v>4.0330000000000004</v>
      </c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2.75" x14ac:dyDescent="0.2">
      <c r="A297" s="55" t="s">
        <v>580</v>
      </c>
      <c r="B297" s="56" t="s">
        <v>353</v>
      </c>
      <c r="C297" s="57">
        <v>79979</v>
      </c>
      <c r="D297" s="64">
        <f t="shared" si="0"/>
        <v>67982.149999999994</v>
      </c>
      <c r="E297" s="58">
        <v>7</v>
      </c>
      <c r="F297" s="56">
        <v>5</v>
      </c>
      <c r="G297" s="59">
        <v>0.1</v>
      </c>
      <c r="H297" s="59">
        <v>0.65</v>
      </c>
      <c r="I297" s="58">
        <v>200</v>
      </c>
      <c r="J297" s="65">
        <v>55</v>
      </c>
      <c r="K297" s="65">
        <v>4.0330000000000004</v>
      </c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2.75" x14ac:dyDescent="0.2">
      <c r="A298" s="55" t="s">
        <v>581</v>
      </c>
      <c r="B298" s="56" t="s">
        <v>194</v>
      </c>
      <c r="C298" s="57">
        <v>80449</v>
      </c>
      <c r="D298" s="64">
        <f t="shared" si="0"/>
        <v>68381.649999999994</v>
      </c>
      <c r="E298" s="58">
        <v>7</v>
      </c>
      <c r="F298" s="56">
        <v>5</v>
      </c>
      <c r="G298" s="59">
        <v>0.1</v>
      </c>
      <c r="H298" s="59">
        <v>0.65</v>
      </c>
      <c r="I298" s="58">
        <v>200</v>
      </c>
      <c r="J298" s="65">
        <v>56</v>
      </c>
      <c r="K298" s="65">
        <v>4.0330000000000004</v>
      </c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2.75" x14ac:dyDescent="0.2">
      <c r="A299" s="55" t="s">
        <v>582</v>
      </c>
      <c r="B299" s="56" t="s">
        <v>583</v>
      </c>
      <c r="C299" s="57">
        <v>77769</v>
      </c>
      <c r="D299" s="64">
        <f t="shared" si="0"/>
        <v>66103.649999999994</v>
      </c>
      <c r="E299" s="58">
        <v>7</v>
      </c>
      <c r="F299" s="56">
        <v>5</v>
      </c>
      <c r="G299" s="59">
        <v>0.1</v>
      </c>
      <c r="H299" s="59">
        <v>0.65</v>
      </c>
      <c r="I299" s="58">
        <v>200</v>
      </c>
      <c r="J299" s="65">
        <v>58</v>
      </c>
      <c r="K299" s="65">
        <v>4.0330000000000004</v>
      </c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2.75" x14ac:dyDescent="0.2">
      <c r="A300" s="55" t="s">
        <v>584</v>
      </c>
      <c r="B300" s="56" t="s">
        <v>585</v>
      </c>
      <c r="C300" s="57">
        <v>89337</v>
      </c>
      <c r="D300" s="64">
        <f t="shared" si="0"/>
        <v>75936.45</v>
      </c>
      <c r="E300" s="58">
        <v>7</v>
      </c>
      <c r="F300" s="56">
        <v>5</v>
      </c>
      <c r="G300" s="59">
        <v>0.1</v>
      </c>
      <c r="H300" s="59">
        <v>0.65</v>
      </c>
      <c r="I300" s="58">
        <v>200</v>
      </c>
      <c r="J300" s="65">
        <v>59</v>
      </c>
      <c r="K300" s="65">
        <v>4.0330000000000004</v>
      </c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2.75" x14ac:dyDescent="0.2">
      <c r="A301" s="55" t="s">
        <v>586</v>
      </c>
      <c r="B301" s="56" t="s">
        <v>198</v>
      </c>
      <c r="C301" s="57">
        <v>78660</v>
      </c>
      <c r="D301" s="64">
        <f t="shared" si="0"/>
        <v>66861</v>
      </c>
      <c r="E301" s="58">
        <v>7</v>
      </c>
      <c r="F301" s="56">
        <v>5</v>
      </c>
      <c r="G301" s="59">
        <v>0.1</v>
      </c>
      <c r="H301" s="59">
        <v>0.65</v>
      </c>
      <c r="I301" s="58">
        <v>200</v>
      </c>
      <c r="J301" s="65">
        <v>60</v>
      </c>
      <c r="K301" s="65">
        <v>4.0330000000000004</v>
      </c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2.75" x14ac:dyDescent="0.2">
      <c r="A302" s="55" t="s">
        <v>587</v>
      </c>
      <c r="B302" s="56" t="s">
        <v>200</v>
      </c>
      <c r="C302" s="57">
        <v>84405</v>
      </c>
      <c r="D302" s="64">
        <f t="shared" si="0"/>
        <v>71744.25</v>
      </c>
      <c r="E302" s="58">
        <v>7</v>
      </c>
      <c r="F302" s="56">
        <v>5</v>
      </c>
      <c r="G302" s="59">
        <v>0.1</v>
      </c>
      <c r="H302" s="59">
        <v>0.65</v>
      </c>
      <c r="I302" s="58">
        <v>200</v>
      </c>
      <c r="J302" s="65">
        <v>61</v>
      </c>
      <c r="K302" s="65">
        <v>4.0330000000000004</v>
      </c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2.75" x14ac:dyDescent="0.2">
      <c r="A303" s="55" t="s">
        <v>588</v>
      </c>
      <c r="B303" s="56" t="s">
        <v>247</v>
      </c>
      <c r="C303" s="57">
        <v>85822</v>
      </c>
      <c r="D303" s="64">
        <f t="shared" si="0"/>
        <v>72948.7</v>
      </c>
      <c r="E303" s="58">
        <v>7</v>
      </c>
      <c r="F303" s="56">
        <v>5</v>
      </c>
      <c r="G303" s="59">
        <v>0.1</v>
      </c>
      <c r="H303" s="59">
        <v>0.65</v>
      </c>
      <c r="I303" s="58">
        <v>200</v>
      </c>
      <c r="J303" s="65">
        <v>65</v>
      </c>
      <c r="K303" s="65">
        <v>4.0330000000000004</v>
      </c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2.75" x14ac:dyDescent="0.2">
      <c r="A304" s="55" t="s">
        <v>589</v>
      </c>
      <c r="B304" s="56" t="s">
        <v>204</v>
      </c>
      <c r="C304" s="57">
        <v>138174</v>
      </c>
      <c r="D304" s="64">
        <f t="shared" si="0"/>
        <v>117447.9</v>
      </c>
      <c r="E304" s="58">
        <v>7</v>
      </c>
      <c r="F304" s="56">
        <v>5</v>
      </c>
      <c r="G304" s="59">
        <v>0.1</v>
      </c>
      <c r="H304" s="59">
        <v>0.65</v>
      </c>
      <c r="I304" s="58">
        <v>200</v>
      </c>
      <c r="J304" s="65">
        <v>80</v>
      </c>
      <c r="K304" s="65">
        <v>4.0330000000000004</v>
      </c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2.75" x14ac:dyDescent="0.2">
      <c r="A305" s="55" t="s">
        <v>590</v>
      </c>
      <c r="B305" s="56" t="s">
        <v>294</v>
      </c>
      <c r="C305" s="57">
        <v>15995</v>
      </c>
      <c r="D305" s="64">
        <f t="shared" si="0"/>
        <v>13595.75</v>
      </c>
      <c r="E305" s="58">
        <v>7</v>
      </c>
      <c r="F305" s="56">
        <v>5</v>
      </c>
      <c r="G305" s="59">
        <v>0.1</v>
      </c>
      <c r="H305" s="59">
        <v>0.4</v>
      </c>
      <c r="I305" s="58">
        <v>200</v>
      </c>
      <c r="J305" s="65">
        <v>15</v>
      </c>
      <c r="K305" s="65">
        <v>5</v>
      </c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2.75" x14ac:dyDescent="0.2">
      <c r="A306" s="55" t="s">
        <v>591</v>
      </c>
      <c r="B306" s="56" t="s">
        <v>592</v>
      </c>
      <c r="C306" s="57">
        <v>19900</v>
      </c>
      <c r="D306" s="64">
        <f t="shared" si="0"/>
        <v>16915</v>
      </c>
      <c r="E306" s="58">
        <v>7</v>
      </c>
      <c r="F306" s="56">
        <v>5</v>
      </c>
      <c r="G306" s="59">
        <v>0.1</v>
      </c>
      <c r="H306" s="59">
        <v>0.4</v>
      </c>
      <c r="I306" s="58">
        <v>200</v>
      </c>
      <c r="J306" s="65">
        <v>20</v>
      </c>
      <c r="K306" s="65">
        <v>5</v>
      </c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2.75" x14ac:dyDescent="0.2">
      <c r="A307" s="55" t="s">
        <v>593</v>
      </c>
      <c r="B307" s="56" t="s">
        <v>316</v>
      </c>
      <c r="C307" s="57">
        <v>24800</v>
      </c>
      <c r="D307" s="64">
        <f t="shared" si="0"/>
        <v>21080</v>
      </c>
      <c r="E307" s="58">
        <v>7</v>
      </c>
      <c r="F307" s="56">
        <v>5</v>
      </c>
      <c r="G307" s="59">
        <v>0.1</v>
      </c>
      <c r="H307" s="59">
        <v>0.4</v>
      </c>
      <c r="I307" s="58">
        <v>200</v>
      </c>
      <c r="J307" s="65">
        <v>27</v>
      </c>
      <c r="K307" s="65">
        <v>5</v>
      </c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2.75" x14ac:dyDescent="0.2">
      <c r="A308" s="55" t="s">
        <v>594</v>
      </c>
      <c r="B308" s="56" t="s">
        <v>595</v>
      </c>
      <c r="C308" s="57">
        <v>41500</v>
      </c>
      <c r="D308" s="64">
        <f t="shared" si="0"/>
        <v>35275</v>
      </c>
      <c r="E308" s="58">
        <v>25</v>
      </c>
      <c r="F308" s="56">
        <v>15</v>
      </c>
      <c r="G308" s="59">
        <v>0.25</v>
      </c>
      <c r="H308" s="59">
        <v>0.6</v>
      </c>
      <c r="I308" s="58">
        <v>250</v>
      </c>
      <c r="J308" s="65">
        <v>20</v>
      </c>
      <c r="K308" s="65">
        <v>3.25</v>
      </c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2.75" x14ac:dyDescent="0.2">
      <c r="A309" s="55" t="s">
        <v>596</v>
      </c>
      <c r="B309" s="56" t="s">
        <v>597</v>
      </c>
      <c r="C309" s="57">
        <v>94900</v>
      </c>
      <c r="D309" s="64">
        <f t="shared" si="0"/>
        <v>80665</v>
      </c>
      <c r="E309" s="58">
        <v>25</v>
      </c>
      <c r="F309" s="56">
        <v>15</v>
      </c>
      <c r="G309" s="59">
        <v>0.25</v>
      </c>
      <c r="H309" s="59">
        <v>0.6</v>
      </c>
      <c r="I309" s="58">
        <v>250</v>
      </c>
      <c r="J309" s="65">
        <v>20</v>
      </c>
      <c r="K309" s="65">
        <v>3.25</v>
      </c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2.75" x14ac:dyDescent="0.2">
      <c r="A310" s="55" t="s">
        <v>598</v>
      </c>
      <c r="B310" s="56" t="s">
        <v>599</v>
      </c>
      <c r="C310" s="57">
        <v>75000</v>
      </c>
      <c r="D310" s="64">
        <f t="shared" si="0"/>
        <v>63750</v>
      </c>
      <c r="E310" s="58">
        <v>25</v>
      </c>
      <c r="F310" s="56">
        <v>15</v>
      </c>
      <c r="G310" s="59">
        <v>0.25</v>
      </c>
      <c r="H310" s="59">
        <v>0.6</v>
      </c>
      <c r="I310" s="58">
        <v>250</v>
      </c>
      <c r="J310" s="65">
        <v>20</v>
      </c>
      <c r="K310" s="65">
        <v>3.25</v>
      </c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2.75" x14ac:dyDescent="0.2">
      <c r="A311" s="55" t="s">
        <v>600</v>
      </c>
      <c r="B311" s="56" t="s">
        <v>601</v>
      </c>
      <c r="C311" s="57">
        <v>87580</v>
      </c>
      <c r="D311" s="64">
        <f t="shared" si="0"/>
        <v>74443</v>
      </c>
      <c r="E311" s="58">
        <v>25</v>
      </c>
      <c r="F311" s="56">
        <v>15</v>
      </c>
      <c r="G311" s="59">
        <v>0.25</v>
      </c>
      <c r="H311" s="59">
        <v>0.6</v>
      </c>
      <c r="I311" s="58">
        <v>250</v>
      </c>
      <c r="J311" s="65">
        <v>20</v>
      </c>
      <c r="K311" s="65">
        <v>3.25</v>
      </c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2.75" x14ac:dyDescent="0.2">
      <c r="A312" s="55" t="s">
        <v>602</v>
      </c>
      <c r="B312" s="56" t="s">
        <v>603</v>
      </c>
      <c r="C312" s="57">
        <v>94000</v>
      </c>
      <c r="D312" s="64">
        <f t="shared" si="0"/>
        <v>79900</v>
      </c>
      <c r="E312" s="58">
        <v>25</v>
      </c>
      <c r="F312" s="56">
        <v>15</v>
      </c>
      <c r="G312" s="59">
        <v>0.25</v>
      </c>
      <c r="H312" s="59">
        <v>0.6</v>
      </c>
      <c r="I312" s="58">
        <v>250</v>
      </c>
      <c r="J312" s="65">
        <v>20</v>
      </c>
      <c r="K312" s="65">
        <v>3.25</v>
      </c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2.75" x14ac:dyDescent="0.2">
      <c r="A313" s="55" t="s">
        <v>604</v>
      </c>
      <c r="B313" s="56" t="s">
        <v>605</v>
      </c>
      <c r="C313" s="57">
        <v>99500</v>
      </c>
      <c r="D313" s="64">
        <f t="shared" si="0"/>
        <v>84575</v>
      </c>
      <c r="E313" s="58">
        <v>25</v>
      </c>
      <c r="F313" s="56">
        <v>15</v>
      </c>
      <c r="G313" s="59">
        <v>0.25</v>
      </c>
      <c r="H313" s="59">
        <v>0.6</v>
      </c>
      <c r="I313" s="58">
        <v>250</v>
      </c>
      <c r="J313" s="65">
        <v>20</v>
      </c>
      <c r="K313" s="65">
        <v>3.25</v>
      </c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2.75" x14ac:dyDescent="0.2">
      <c r="A314" s="55" t="s">
        <v>606</v>
      </c>
      <c r="B314" s="56" t="s">
        <v>607</v>
      </c>
      <c r="C314" s="57">
        <v>23500</v>
      </c>
      <c r="D314" s="64">
        <f t="shared" si="0"/>
        <v>19975</v>
      </c>
      <c r="E314" s="58">
        <v>25</v>
      </c>
      <c r="F314" s="56">
        <v>15</v>
      </c>
      <c r="G314" s="59">
        <v>0.25</v>
      </c>
      <c r="H314" s="59">
        <v>0.6</v>
      </c>
      <c r="I314" s="58">
        <v>250</v>
      </c>
      <c r="J314" s="65">
        <v>20</v>
      </c>
      <c r="K314" s="65">
        <v>3.25</v>
      </c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2.75" x14ac:dyDescent="0.2">
      <c r="A315" s="55" t="s">
        <v>608</v>
      </c>
      <c r="B315" s="56" t="s">
        <v>609</v>
      </c>
      <c r="C315" s="57">
        <v>41200</v>
      </c>
      <c r="D315" s="64">
        <f t="shared" si="0"/>
        <v>35020</v>
      </c>
      <c r="E315" s="58">
        <v>25</v>
      </c>
      <c r="F315" s="56">
        <v>15</v>
      </c>
      <c r="G315" s="59">
        <v>0.25</v>
      </c>
      <c r="H315" s="59">
        <v>0.6</v>
      </c>
      <c r="I315" s="58">
        <v>250</v>
      </c>
      <c r="J315" s="65">
        <v>20</v>
      </c>
      <c r="K315" s="65">
        <v>3.25</v>
      </c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2.75" x14ac:dyDescent="0.2">
      <c r="A316" s="55" t="s">
        <v>610</v>
      </c>
      <c r="B316" s="56" t="s">
        <v>426</v>
      </c>
      <c r="C316" s="57">
        <v>17235</v>
      </c>
      <c r="D316" s="64">
        <f t="shared" si="0"/>
        <v>14649.75</v>
      </c>
      <c r="E316" s="58">
        <v>7</v>
      </c>
      <c r="F316" s="56">
        <v>5</v>
      </c>
      <c r="G316" s="59">
        <v>0.1</v>
      </c>
      <c r="H316" s="59">
        <v>0.7</v>
      </c>
      <c r="I316" s="58">
        <v>150</v>
      </c>
      <c r="J316" s="65">
        <v>10</v>
      </c>
      <c r="K316" s="65">
        <v>2</v>
      </c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2.75" x14ac:dyDescent="0.2">
      <c r="A317" s="55" t="s">
        <v>611</v>
      </c>
      <c r="B317" s="56" t="s">
        <v>286</v>
      </c>
      <c r="C317" s="57">
        <v>14749</v>
      </c>
      <c r="D317" s="64">
        <f t="shared" si="0"/>
        <v>12536.65</v>
      </c>
      <c r="E317" s="58">
        <v>7</v>
      </c>
      <c r="F317" s="56">
        <v>5</v>
      </c>
      <c r="G317" s="59">
        <v>0.1</v>
      </c>
      <c r="H317" s="59">
        <v>0.7</v>
      </c>
      <c r="I317" s="58">
        <v>150</v>
      </c>
      <c r="J317" s="65">
        <v>11</v>
      </c>
      <c r="K317" s="65">
        <v>2</v>
      </c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2.75" x14ac:dyDescent="0.2">
      <c r="A318" s="55" t="s">
        <v>612</v>
      </c>
      <c r="B318" s="56" t="s">
        <v>499</v>
      </c>
      <c r="C318" s="57">
        <v>15966</v>
      </c>
      <c r="D318" s="64">
        <f t="shared" si="0"/>
        <v>13571.1</v>
      </c>
      <c r="E318" s="58">
        <v>7</v>
      </c>
      <c r="F318" s="56">
        <v>5</v>
      </c>
      <c r="G318" s="59">
        <v>0.1</v>
      </c>
      <c r="H318" s="59">
        <v>0.7</v>
      </c>
      <c r="I318" s="58">
        <v>150</v>
      </c>
      <c r="J318" s="65">
        <v>12</v>
      </c>
      <c r="K318" s="65">
        <v>2</v>
      </c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2.75" x14ac:dyDescent="0.2">
      <c r="A319" s="55" t="s">
        <v>613</v>
      </c>
      <c r="B319" s="56" t="s">
        <v>453</v>
      </c>
      <c r="C319" s="57">
        <v>17101</v>
      </c>
      <c r="D319" s="64">
        <f t="shared" si="0"/>
        <v>14535.85</v>
      </c>
      <c r="E319" s="58">
        <v>7</v>
      </c>
      <c r="F319" s="56">
        <v>5</v>
      </c>
      <c r="G319" s="59">
        <v>0.1</v>
      </c>
      <c r="H319" s="59">
        <v>0.7</v>
      </c>
      <c r="I319" s="58">
        <v>150</v>
      </c>
      <c r="J319" s="65">
        <v>13</v>
      </c>
      <c r="K319" s="65">
        <v>2</v>
      </c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2.75" x14ac:dyDescent="0.2">
      <c r="A320" s="55" t="s">
        <v>614</v>
      </c>
      <c r="B320" s="56" t="s">
        <v>456</v>
      </c>
      <c r="C320" s="57">
        <v>32206.17</v>
      </c>
      <c r="D320" s="64">
        <f t="shared" si="0"/>
        <v>27375.244499999997</v>
      </c>
      <c r="E320" s="58">
        <v>7</v>
      </c>
      <c r="F320" s="56">
        <v>5</v>
      </c>
      <c r="G320" s="59">
        <v>0.1</v>
      </c>
      <c r="H320" s="59">
        <v>0.7</v>
      </c>
      <c r="I320" s="58">
        <v>150</v>
      </c>
      <c r="J320" s="65">
        <v>15</v>
      </c>
      <c r="K320" s="65">
        <v>2</v>
      </c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2.75" x14ac:dyDescent="0.2">
      <c r="A321" s="55" t="s">
        <v>615</v>
      </c>
      <c r="B321" s="56" t="s">
        <v>303</v>
      </c>
      <c r="C321" s="57">
        <v>47115.43</v>
      </c>
      <c r="D321" s="64">
        <f t="shared" si="0"/>
        <v>40048.1155</v>
      </c>
      <c r="E321" s="58">
        <v>7</v>
      </c>
      <c r="F321" s="56">
        <v>5</v>
      </c>
      <c r="G321" s="59">
        <v>0.1</v>
      </c>
      <c r="H321" s="59">
        <v>0.7</v>
      </c>
      <c r="I321" s="58">
        <v>150</v>
      </c>
      <c r="J321" s="65">
        <v>20</v>
      </c>
      <c r="K321" s="65">
        <v>2</v>
      </c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2.75" x14ac:dyDescent="0.2">
      <c r="A322" s="55" t="s">
        <v>616</v>
      </c>
      <c r="B322" s="56" t="s">
        <v>139</v>
      </c>
      <c r="C322" s="57">
        <v>40344</v>
      </c>
      <c r="D322" s="64">
        <f t="shared" si="0"/>
        <v>34292.400000000001</v>
      </c>
      <c r="E322" s="58">
        <v>7</v>
      </c>
      <c r="F322" s="56">
        <v>5</v>
      </c>
      <c r="G322" s="59">
        <v>0.1</v>
      </c>
      <c r="H322" s="59">
        <v>0.7</v>
      </c>
      <c r="I322" s="58">
        <v>150</v>
      </c>
      <c r="J322" s="65">
        <v>25</v>
      </c>
      <c r="K322" s="65">
        <v>2</v>
      </c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2.75" x14ac:dyDescent="0.2">
      <c r="A323" s="55" t="s">
        <v>617</v>
      </c>
      <c r="B323" s="56" t="s">
        <v>316</v>
      </c>
      <c r="C323" s="57">
        <v>31900</v>
      </c>
      <c r="D323" s="64">
        <f t="shared" si="0"/>
        <v>27115</v>
      </c>
      <c r="E323" s="58">
        <v>7</v>
      </c>
      <c r="F323" s="56">
        <v>5</v>
      </c>
      <c r="G323" s="59">
        <v>0.1</v>
      </c>
      <c r="H323" s="59">
        <v>0.7</v>
      </c>
      <c r="I323" s="58">
        <v>150</v>
      </c>
      <c r="J323" s="65">
        <v>27</v>
      </c>
      <c r="K323" s="65">
        <v>2</v>
      </c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2.75" x14ac:dyDescent="0.2">
      <c r="A324" s="55" t="s">
        <v>618</v>
      </c>
      <c r="B324" s="56" t="s">
        <v>150</v>
      </c>
      <c r="C324" s="57">
        <v>92021.78</v>
      </c>
      <c r="D324" s="64">
        <f t="shared" si="0"/>
        <v>78218.512999999992</v>
      </c>
      <c r="E324" s="58">
        <v>7</v>
      </c>
      <c r="F324" s="56">
        <v>5</v>
      </c>
      <c r="G324" s="59">
        <v>0.1</v>
      </c>
      <c r="H324" s="59">
        <v>0.7</v>
      </c>
      <c r="I324" s="58">
        <v>150</v>
      </c>
      <c r="J324" s="65">
        <v>30</v>
      </c>
      <c r="K324" s="65">
        <v>2</v>
      </c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2.75" x14ac:dyDescent="0.2">
      <c r="A325" s="55" t="s">
        <v>619</v>
      </c>
      <c r="B325" s="56" t="s">
        <v>168</v>
      </c>
      <c r="C325" s="57">
        <v>61088</v>
      </c>
      <c r="D325" s="64">
        <f t="shared" si="0"/>
        <v>51924.799999999996</v>
      </c>
      <c r="E325" s="58">
        <v>7</v>
      </c>
      <c r="F325" s="56">
        <v>5</v>
      </c>
      <c r="G325" s="59">
        <v>0.1</v>
      </c>
      <c r="H325" s="59">
        <v>0.7</v>
      </c>
      <c r="I325" s="58">
        <v>150</v>
      </c>
      <c r="J325" s="65">
        <v>35</v>
      </c>
      <c r="K325" s="65">
        <v>2</v>
      </c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2.75" x14ac:dyDescent="0.2">
      <c r="A326" s="55" t="s">
        <v>620</v>
      </c>
      <c r="B326" s="56" t="s">
        <v>172</v>
      </c>
      <c r="C326" s="57">
        <v>135939.32999999999</v>
      </c>
      <c r="D326" s="64">
        <f t="shared" si="0"/>
        <v>115548.43049999999</v>
      </c>
      <c r="E326" s="58">
        <v>7</v>
      </c>
      <c r="F326" s="56">
        <v>5</v>
      </c>
      <c r="G326" s="59">
        <v>0.1</v>
      </c>
      <c r="H326" s="59">
        <v>0.7</v>
      </c>
      <c r="I326" s="58">
        <v>150</v>
      </c>
      <c r="J326" s="65">
        <v>36</v>
      </c>
      <c r="K326" s="65">
        <v>2</v>
      </c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2.75" x14ac:dyDescent="0.2">
      <c r="A327" s="55" t="s">
        <v>621</v>
      </c>
      <c r="B327" s="56" t="s">
        <v>178</v>
      </c>
      <c r="C327" s="57">
        <v>133706.5</v>
      </c>
      <c r="D327" s="64">
        <f t="shared" si="0"/>
        <v>113650.52499999999</v>
      </c>
      <c r="E327" s="58">
        <v>7</v>
      </c>
      <c r="F327" s="56">
        <v>5</v>
      </c>
      <c r="G327" s="59">
        <v>0.1</v>
      </c>
      <c r="H327" s="59">
        <v>0.7</v>
      </c>
      <c r="I327" s="58">
        <v>150</v>
      </c>
      <c r="J327" s="65">
        <v>40</v>
      </c>
      <c r="K327" s="65">
        <v>2</v>
      </c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2.75" x14ac:dyDescent="0.2">
      <c r="A328" s="55" t="s">
        <v>622</v>
      </c>
      <c r="B328" s="56" t="s">
        <v>182</v>
      </c>
      <c r="C328" s="57">
        <v>156089</v>
      </c>
      <c r="D328" s="64">
        <f t="shared" si="0"/>
        <v>132675.65</v>
      </c>
      <c r="E328" s="58">
        <v>7</v>
      </c>
      <c r="F328" s="56">
        <v>5</v>
      </c>
      <c r="G328" s="59">
        <v>0.1</v>
      </c>
      <c r="H328" s="59">
        <v>0.7</v>
      </c>
      <c r="I328" s="58">
        <v>150</v>
      </c>
      <c r="J328" s="65">
        <v>42</v>
      </c>
      <c r="K328" s="65">
        <v>2</v>
      </c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2.75" x14ac:dyDescent="0.2">
      <c r="A329" s="55" t="s">
        <v>623</v>
      </c>
      <c r="B329" s="56" t="s">
        <v>362</v>
      </c>
      <c r="C329" s="57">
        <v>13009</v>
      </c>
      <c r="D329" s="64">
        <f t="shared" si="0"/>
        <v>11057.65</v>
      </c>
      <c r="E329" s="58">
        <v>7</v>
      </c>
      <c r="F329" s="56">
        <v>5</v>
      </c>
      <c r="G329" s="59">
        <v>0.1</v>
      </c>
      <c r="H329" s="59">
        <v>0.7</v>
      </c>
      <c r="I329" s="58">
        <v>150</v>
      </c>
      <c r="J329" s="65">
        <v>8</v>
      </c>
      <c r="K329" s="65">
        <v>2</v>
      </c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2.75" x14ac:dyDescent="0.2">
      <c r="A330" s="55" t="s">
        <v>624</v>
      </c>
      <c r="B330" s="56" t="s">
        <v>625</v>
      </c>
      <c r="C330" s="57">
        <v>25075</v>
      </c>
      <c r="D330" s="64">
        <f t="shared" si="0"/>
        <v>21313.75</v>
      </c>
      <c r="E330" s="58">
        <v>8</v>
      </c>
      <c r="F330" s="56">
        <v>6</v>
      </c>
      <c r="G330" s="59">
        <v>0.4</v>
      </c>
      <c r="H330" s="59">
        <v>0.6</v>
      </c>
      <c r="I330" s="58">
        <v>300</v>
      </c>
      <c r="J330" s="65">
        <v>10</v>
      </c>
      <c r="K330" s="65">
        <v>3.25</v>
      </c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2.75" x14ac:dyDescent="0.2">
      <c r="A331" s="55" t="s">
        <v>626</v>
      </c>
      <c r="B331" s="56" t="s">
        <v>627</v>
      </c>
      <c r="C331" s="57">
        <v>25142</v>
      </c>
      <c r="D331" s="64">
        <f t="shared" si="0"/>
        <v>21370.7</v>
      </c>
      <c r="E331" s="58">
        <v>8</v>
      </c>
      <c r="F331" s="56">
        <v>6</v>
      </c>
      <c r="G331" s="59">
        <v>0.4</v>
      </c>
      <c r="H331" s="59">
        <v>0.6</v>
      </c>
      <c r="I331" s="58">
        <v>300</v>
      </c>
      <c r="J331" s="65">
        <v>12</v>
      </c>
      <c r="K331" s="65">
        <v>3.25</v>
      </c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2.75" x14ac:dyDescent="0.2">
      <c r="A332" s="55" t="s">
        <v>628</v>
      </c>
      <c r="B332" s="56" t="s">
        <v>629</v>
      </c>
      <c r="C332" s="57">
        <v>32965.67</v>
      </c>
      <c r="D332" s="64">
        <f t="shared" si="0"/>
        <v>28020.819499999998</v>
      </c>
      <c r="E332" s="58">
        <v>8</v>
      </c>
      <c r="F332" s="56">
        <v>6</v>
      </c>
      <c r="G332" s="59">
        <v>0.4</v>
      </c>
      <c r="H332" s="59">
        <v>0.6</v>
      </c>
      <c r="I332" s="58">
        <v>300</v>
      </c>
      <c r="J332" s="65">
        <v>13</v>
      </c>
      <c r="K332" s="65">
        <v>3.25</v>
      </c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2.75" x14ac:dyDescent="0.2">
      <c r="A333" s="55" t="s">
        <v>630</v>
      </c>
      <c r="B333" s="56" t="s">
        <v>631</v>
      </c>
      <c r="C333" s="57">
        <v>28690</v>
      </c>
      <c r="D333" s="64">
        <f t="shared" si="0"/>
        <v>24386.5</v>
      </c>
      <c r="E333" s="58">
        <v>8</v>
      </c>
      <c r="F333" s="56">
        <v>6</v>
      </c>
      <c r="G333" s="59">
        <v>0.4</v>
      </c>
      <c r="H333" s="59">
        <v>0.6</v>
      </c>
      <c r="I333" s="58">
        <v>300</v>
      </c>
      <c r="J333" s="65">
        <v>14</v>
      </c>
      <c r="K333" s="65">
        <v>3.25</v>
      </c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2.75" x14ac:dyDescent="0.2">
      <c r="A334" s="55" t="s">
        <v>632</v>
      </c>
      <c r="B334" s="56" t="s">
        <v>633</v>
      </c>
      <c r="C334" s="57">
        <v>42754.400000000001</v>
      </c>
      <c r="D334" s="64">
        <f t="shared" si="0"/>
        <v>36341.24</v>
      </c>
      <c r="E334" s="58">
        <v>8</v>
      </c>
      <c r="F334" s="56">
        <v>6</v>
      </c>
      <c r="G334" s="59">
        <v>0.4</v>
      </c>
      <c r="H334" s="59">
        <v>0.6</v>
      </c>
      <c r="I334" s="58">
        <v>300</v>
      </c>
      <c r="J334" s="65">
        <v>15</v>
      </c>
      <c r="K334" s="65">
        <v>3.25</v>
      </c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2.75" x14ac:dyDescent="0.2">
      <c r="A335" s="55" t="s">
        <v>634</v>
      </c>
      <c r="B335" s="56" t="s">
        <v>635</v>
      </c>
      <c r="C335" s="57">
        <v>33885</v>
      </c>
      <c r="D335" s="64">
        <f t="shared" si="0"/>
        <v>28802.25</v>
      </c>
      <c r="E335" s="58">
        <v>8</v>
      </c>
      <c r="F335" s="56">
        <v>6</v>
      </c>
      <c r="G335" s="59">
        <v>0.4</v>
      </c>
      <c r="H335" s="59">
        <v>0.6</v>
      </c>
      <c r="I335" s="58">
        <v>300</v>
      </c>
      <c r="J335" s="65">
        <v>16</v>
      </c>
      <c r="K335" s="65">
        <v>3.25</v>
      </c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2.75" x14ac:dyDescent="0.2">
      <c r="A336" s="55" t="s">
        <v>636</v>
      </c>
      <c r="B336" s="56" t="s">
        <v>637</v>
      </c>
      <c r="C336" s="57">
        <v>28951</v>
      </c>
      <c r="D336" s="64">
        <f t="shared" si="0"/>
        <v>24608.35</v>
      </c>
      <c r="E336" s="58">
        <v>8</v>
      </c>
      <c r="F336" s="56">
        <v>6</v>
      </c>
      <c r="G336" s="59">
        <v>0.4</v>
      </c>
      <c r="H336" s="59">
        <v>0.6</v>
      </c>
      <c r="I336" s="58">
        <v>300</v>
      </c>
      <c r="J336" s="65">
        <v>20</v>
      </c>
      <c r="K336" s="65">
        <v>3.25</v>
      </c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2.75" x14ac:dyDescent="0.2">
      <c r="A337" s="55" t="s">
        <v>638</v>
      </c>
      <c r="B337" s="56" t="s">
        <v>639</v>
      </c>
      <c r="C337" s="57">
        <v>35435</v>
      </c>
      <c r="D337" s="64">
        <f t="shared" si="0"/>
        <v>30119.75</v>
      </c>
      <c r="E337" s="58">
        <v>8</v>
      </c>
      <c r="F337" s="56">
        <v>6</v>
      </c>
      <c r="G337" s="59">
        <v>0.4</v>
      </c>
      <c r="H337" s="59">
        <v>0.6</v>
      </c>
      <c r="I337" s="58">
        <v>300</v>
      </c>
      <c r="J337" s="65">
        <v>22</v>
      </c>
      <c r="K337" s="65">
        <v>3.25</v>
      </c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2.75" x14ac:dyDescent="0.2">
      <c r="A338" s="55" t="s">
        <v>640</v>
      </c>
      <c r="B338" s="56" t="s">
        <v>260</v>
      </c>
      <c r="C338" s="57">
        <v>40761.269999999997</v>
      </c>
      <c r="D338" s="64">
        <f t="shared" si="0"/>
        <v>34647.0795</v>
      </c>
      <c r="E338" s="58">
        <v>8</v>
      </c>
      <c r="F338" s="56">
        <v>6</v>
      </c>
      <c r="G338" s="59">
        <v>0.4</v>
      </c>
      <c r="H338" s="59">
        <v>0.6</v>
      </c>
      <c r="I338" s="58">
        <v>300</v>
      </c>
      <c r="J338" s="65">
        <v>25</v>
      </c>
      <c r="K338" s="65">
        <v>3.25</v>
      </c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2.75" x14ac:dyDescent="0.2">
      <c r="A339" s="55" t="s">
        <v>641</v>
      </c>
      <c r="B339" s="56" t="s">
        <v>262</v>
      </c>
      <c r="C339" s="57">
        <v>54549.71</v>
      </c>
      <c r="D339" s="64">
        <f t="shared" si="0"/>
        <v>46367.253499999999</v>
      </c>
      <c r="E339" s="58">
        <v>8</v>
      </c>
      <c r="F339" s="56">
        <v>6</v>
      </c>
      <c r="G339" s="59">
        <v>0.4</v>
      </c>
      <c r="H339" s="59">
        <v>0.6</v>
      </c>
      <c r="I339" s="58">
        <v>300</v>
      </c>
      <c r="J339" s="65">
        <v>30</v>
      </c>
      <c r="K339" s="65">
        <v>3.25</v>
      </c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2.75" x14ac:dyDescent="0.2">
      <c r="A340" s="55" t="s">
        <v>642</v>
      </c>
      <c r="B340" s="56" t="s">
        <v>264</v>
      </c>
      <c r="C340" s="57">
        <v>61121.63</v>
      </c>
      <c r="D340" s="64">
        <f t="shared" si="0"/>
        <v>51953.385499999997</v>
      </c>
      <c r="E340" s="58">
        <v>8</v>
      </c>
      <c r="F340" s="56">
        <v>6</v>
      </c>
      <c r="G340" s="59">
        <v>0.4</v>
      </c>
      <c r="H340" s="59">
        <v>0.6</v>
      </c>
      <c r="I340" s="58">
        <v>300</v>
      </c>
      <c r="J340" s="65">
        <v>35</v>
      </c>
      <c r="K340" s="65">
        <v>3.25</v>
      </c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2.75" x14ac:dyDescent="0.2">
      <c r="A341" s="55" t="s">
        <v>643</v>
      </c>
      <c r="B341" s="56" t="s">
        <v>281</v>
      </c>
      <c r="C341" s="57">
        <v>65517.67</v>
      </c>
      <c r="D341" s="64">
        <f t="shared" si="0"/>
        <v>55690.019499999995</v>
      </c>
      <c r="E341" s="58">
        <v>8</v>
      </c>
      <c r="F341" s="56">
        <v>6</v>
      </c>
      <c r="G341" s="59">
        <v>0.4</v>
      </c>
      <c r="H341" s="59">
        <v>0.6</v>
      </c>
      <c r="I341" s="58">
        <v>300</v>
      </c>
      <c r="J341" s="65">
        <v>36</v>
      </c>
      <c r="K341" s="65">
        <v>3.25</v>
      </c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2.75" x14ac:dyDescent="0.2">
      <c r="A342" s="55" t="s">
        <v>644</v>
      </c>
      <c r="B342" s="56" t="s">
        <v>266</v>
      </c>
      <c r="C342" s="57">
        <v>82798.210000000006</v>
      </c>
      <c r="D342" s="64">
        <f t="shared" si="0"/>
        <v>70378.478499999997</v>
      </c>
      <c r="E342" s="58">
        <v>8</v>
      </c>
      <c r="F342" s="56">
        <v>6</v>
      </c>
      <c r="G342" s="59">
        <v>0.4</v>
      </c>
      <c r="H342" s="59">
        <v>0.6</v>
      </c>
      <c r="I342" s="58">
        <v>300</v>
      </c>
      <c r="J342" s="65">
        <v>40</v>
      </c>
      <c r="K342" s="65">
        <v>3.25</v>
      </c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2.75" x14ac:dyDescent="0.2">
      <c r="A343" s="55" t="s">
        <v>645</v>
      </c>
      <c r="B343" s="56" t="s">
        <v>646</v>
      </c>
      <c r="C343" s="57">
        <v>68466</v>
      </c>
      <c r="D343" s="64">
        <f t="shared" si="0"/>
        <v>58196.1</v>
      </c>
      <c r="E343" s="58">
        <v>8</v>
      </c>
      <c r="F343" s="56">
        <v>6</v>
      </c>
      <c r="G343" s="59">
        <v>0.4</v>
      </c>
      <c r="H343" s="59">
        <v>0.6</v>
      </c>
      <c r="I343" s="58">
        <v>300</v>
      </c>
      <c r="J343" s="65">
        <v>42</v>
      </c>
      <c r="K343" s="65">
        <v>3.25</v>
      </c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2.75" x14ac:dyDescent="0.2">
      <c r="A344" s="55" t="s">
        <v>647</v>
      </c>
      <c r="B344" s="56" t="s">
        <v>268</v>
      </c>
      <c r="C344" s="57">
        <v>90125.29</v>
      </c>
      <c r="D344" s="64">
        <f t="shared" si="0"/>
        <v>76606.496499999994</v>
      </c>
      <c r="E344" s="58">
        <v>8</v>
      </c>
      <c r="F344" s="56">
        <v>6</v>
      </c>
      <c r="G344" s="59">
        <v>0.4</v>
      </c>
      <c r="H344" s="59">
        <v>0.6</v>
      </c>
      <c r="I344" s="58">
        <v>300</v>
      </c>
      <c r="J344" s="65">
        <v>45</v>
      </c>
      <c r="K344" s="65">
        <v>3.25</v>
      </c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2.75" x14ac:dyDescent="0.2">
      <c r="A345" s="55" t="s">
        <v>648</v>
      </c>
      <c r="B345" s="56"/>
      <c r="C345" s="57">
        <v>1481.2</v>
      </c>
      <c r="D345" s="64">
        <f t="shared" si="0"/>
        <v>1259.02</v>
      </c>
      <c r="E345" s="58">
        <v>10</v>
      </c>
      <c r="F345" s="56">
        <v>8</v>
      </c>
      <c r="G345" s="59">
        <v>0.15</v>
      </c>
      <c r="H345" s="59">
        <v>0.5</v>
      </c>
      <c r="I345" s="58">
        <v>200</v>
      </c>
      <c r="J345" s="65">
        <v>20</v>
      </c>
      <c r="K345" s="65">
        <v>1.5</v>
      </c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2.75" x14ac:dyDescent="0.2">
      <c r="A346" s="55" t="s">
        <v>649</v>
      </c>
      <c r="B346" s="56" t="s">
        <v>414</v>
      </c>
      <c r="C346" s="57">
        <v>24206</v>
      </c>
      <c r="D346" s="64">
        <f t="shared" si="0"/>
        <v>20575.099999999999</v>
      </c>
      <c r="E346" s="58">
        <v>8</v>
      </c>
      <c r="F346" s="56">
        <v>6</v>
      </c>
      <c r="G346" s="59">
        <v>0.4</v>
      </c>
      <c r="H346" s="59">
        <v>0.75</v>
      </c>
      <c r="I346" s="58">
        <v>200</v>
      </c>
      <c r="J346" s="65">
        <v>40</v>
      </c>
      <c r="K346" s="65">
        <v>8</v>
      </c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2.75" x14ac:dyDescent="0.2">
      <c r="A347" s="55" t="s">
        <v>650</v>
      </c>
      <c r="B347" s="56" t="s">
        <v>651</v>
      </c>
      <c r="C347" s="57">
        <v>11360.67</v>
      </c>
      <c r="D347" s="64">
        <f t="shared" si="0"/>
        <v>9656.5694999999996</v>
      </c>
      <c r="E347" s="58">
        <v>8</v>
      </c>
      <c r="F347" s="56">
        <v>6</v>
      </c>
      <c r="G347" s="59">
        <v>0.4</v>
      </c>
      <c r="H347" s="59">
        <v>0.75</v>
      </c>
      <c r="I347" s="58">
        <v>200</v>
      </c>
      <c r="J347" s="65">
        <v>13.33</v>
      </c>
      <c r="K347" s="65">
        <v>8</v>
      </c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2.75" x14ac:dyDescent="0.2">
      <c r="A348" s="55" t="s">
        <v>652</v>
      </c>
      <c r="B348" s="56" t="s">
        <v>220</v>
      </c>
      <c r="C348" s="57">
        <v>36500</v>
      </c>
      <c r="D348" s="64">
        <f t="shared" si="0"/>
        <v>31025</v>
      </c>
      <c r="E348" s="58">
        <v>8</v>
      </c>
      <c r="F348" s="56">
        <v>6</v>
      </c>
      <c r="G348" s="59">
        <v>0.4</v>
      </c>
      <c r="H348" s="59">
        <v>0.75</v>
      </c>
      <c r="I348" s="58">
        <v>200</v>
      </c>
      <c r="J348" s="65">
        <v>60</v>
      </c>
      <c r="K348" s="65">
        <v>8</v>
      </c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2.75" x14ac:dyDescent="0.2">
      <c r="A349" s="55" t="s">
        <v>653</v>
      </c>
      <c r="B349" s="56" t="s">
        <v>420</v>
      </c>
      <c r="C349" s="57">
        <v>14693.8</v>
      </c>
      <c r="D349" s="64">
        <f t="shared" si="0"/>
        <v>12489.73</v>
      </c>
      <c r="E349" s="58">
        <v>8</v>
      </c>
      <c r="F349" s="56">
        <v>6</v>
      </c>
      <c r="G349" s="59">
        <v>0.4</v>
      </c>
      <c r="H349" s="59">
        <v>0.75</v>
      </c>
      <c r="I349" s="58">
        <v>200</v>
      </c>
      <c r="J349" s="65">
        <v>20</v>
      </c>
      <c r="K349" s="65">
        <v>8</v>
      </c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2.75" x14ac:dyDescent="0.2">
      <c r="A350" s="55" t="s">
        <v>654</v>
      </c>
      <c r="B350" s="56" t="s">
        <v>422</v>
      </c>
      <c r="C350" s="57">
        <v>21285</v>
      </c>
      <c r="D350" s="64">
        <f t="shared" si="0"/>
        <v>18092.25</v>
      </c>
      <c r="E350" s="58">
        <v>8</v>
      </c>
      <c r="F350" s="56">
        <v>6</v>
      </c>
      <c r="G350" s="59">
        <v>0.4</v>
      </c>
      <c r="H350" s="59">
        <v>0.75</v>
      </c>
      <c r="I350" s="58">
        <v>200</v>
      </c>
      <c r="J350" s="65">
        <v>26.67</v>
      </c>
      <c r="K350" s="65">
        <v>8</v>
      </c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2.75" x14ac:dyDescent="0.2">
      <c r="A351" s="55" t="s">
        <v>655</v>
      </c>
      <c r="B351" s="56" t="s">
        <v>426</v>
      </c>
      <c r="C351" s="57">
        <v>9153.8799999999992</v>
      </c>
      <c r="D351" s="64">
        <f t="shared" si="0"/>
        <v>7780.7979999999989</v>
      </c>
      <c r="E351" s="58">
        <v>10</v>
      </c>
      <c r="F351" s="56">
        <v>7</v>
      </c>
      <c r="G351" s="59">
        <v>0.15</v>
      </c>
      <c r="H351" s="59">
        <v>0.8</v>
      </c>
      <c r="I351" s="58">
        <v>200</v>
      </c>
      <c r="J351" s="65">
        <v>10</v>
      </c>
      <c r="K351" s="65">
        <v>5.8</v>
      </c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2.75" x14ac:dyDescent="0.2">
      <c r="A352" s="55" t="s">
        <v>656</v>
      </c>
      <c r="B352" s="56" t="s">
        <v>284</v>
      </c>
      <c r="C352" s="57">
        <v>19253</v>
      </c>
      <c r="D352" s="64">
        <f t="shared" si="0"/>
        <v>16365.05</v>
      </c>
      <c r="E352" s="58">
        <v>10</v>
      </c>
      <c r="F352" s="56">
        <v>7</v>
      </c>
      <c r="G352" s="59">
        <v>0.15</v>
      </c>
      <c r="H352" s="59">
        <v>0.8</v>
      </c>
      <c r="I352" s="58">
        <v>200</v>
      </c>
      <c r="J352" s="65">
        <v>10</v>
      </c>
      <c r="K352" s="65">
        <v>5.8</v>
      </c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2.75" x14ac:dyDescent="0.2">
      <c r="A353" s="55" t="s">
        <v>657</v>
      </c>
      <c r="B353" s="56" t="s">
        <v>499</v>
      </c>
      <c r="C353" s="57">
        <v>10181.4</v>
      </c>
      <c r="D353" s="64">
        <f t="shared" si="0"/>
        <v>8654.1899999999987</v>
      </c>
      <c r="E353" s="58">
        <v>10</v>
      </c>
      <c r="F353" s="56">
        <v>7</v>
      </c>
      <c r="G353" s="59">
        <v>0.15</v>
      </c>
      <c r="H353" s="59">
        <v>0.8</v>
      </c>
      <c r="I353" s="58">
        <v>200</v>
      </c>
      <c r="J353" s="65">
        <v>12</v>
      </c>
      <c r="K353" s="65">
        <v>5.8</v>
      </c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2.75" x14ac:dyDescent="0.2">
      <c r="A354" s="55" t="s">
        <v>658</v>
      </c>
      <c r="B354" s="56" t="s">
        <v>481</v>
      </c>
      <c r="C354" s="57">
        <v>19181</v>
      </c>
      <c r="D354" s="64">
        <f t="shared" si="0"/>
        <v>16303.85</v>
      </c>
      <c r="E354" s="58">
        <v>10</v>
      </c>
      <c r="F354" s="56">
        <v>7</v>
      </c>
      <c r="G354" s="59">
        <v>0.15</v>
      </c>
      <c r="H354" s="59">
        <v>0.8</v>
      </c>
      <c r="I354" s="58">
        <v>200</v>
      </c>
      <c r="J354" s="65">
        <v>12.5</v>
      </c>
      <c r="K354" s="65">
        <v>5.8</v>
      </c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2.75" x14ac:dyDescent="0.2">
      <c r="A355" s="55" t="s">
        <v>659</v>
      </c>
      <c r="B355" s="56" t="s">
        <v>290</v>
      </c>
      <c r="C355" s="57">
        <v>11065.67</v>
      </c>
      <c r="D355" s="64">
        <f t="shared" si="0"/>
        <v>9405.8194999999996</v>
      </c>
      <c r="E355" s="58">
        <v>10</v>
      </c>
      <c r="F355" s="56">
        <v>7</v>
      </c>
      <c r="G355" s="59">
        <v>0.15</v>
      </c>
      <c r="H355" s="59">
        <v>0.8</v>
      </c>
      <c r="I355" s="58">
        <v>200</v>
      </c>
      <c r="J355" s="65">
        <v>13</v>
      </c>
      <c r="K355" s="65">
        <v>5.8</v>
      </c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2.75" x14ac:dyDescent="0.2">
      <c r="A356" s="55" t="s">
        <v>660</v>
      </c>
      <c r="B356" s="56" t="s">
        <v>503</v>
      </c>
      <c r="C356" s="57">
        <v>13500.44</v>
      </c>
      <c r="D356" s="64">
        <f t="shared" si="0"/>
        <v>11475.374</v>
      </c>
      <c r="E356" s="58">
        <v>10</v>
      </c>
      <c r="F356" s="56">
        <v>7</v>
      </c>
      <c r="G356" s="59">
        <v>0.15</v>
      </c>
      <c r="H356" s="59">
        <v>0.8</v>
      </c>
      <c r="I356" s="58">
        <v>200</v>
      </c>
      <c r="J356" s="65">
        <v>14</v>
      </c>
      <c r="K356" s="65">
        <v>5.8</v>
      </c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2.75" x14ac:dyDescent="0.2">
      <c r="A357" s="55" t="s">
        <v>661</v>
      </c>
      <c r="B357" s="56" t="s">
        <v>294</v>
      </c>
      <c r="C357" s="57">
        <v>11831.33</v>
      </c>
      <c r="D357" s="64">
        <f t="shared" si="0"/>
        <v>10056.630499999999</v>
      </c>
      <c r="E357" s="58">
        <v>10</v>
      </c>
      <c r="F357" s="56">
        <v>7</v>
      </c>
      <c r="G357" s="59">
        <v>0.15</v>
      </c>
      <c r="H357" s="59">
        <v>0.8</v>
      </c>
      <c r="I357" s="58">
        <v>200</v>
      </c>
      <c r="J357" s="65">
        <v>15</v>
      </c>
      <c r="K357" s="65">
        <v>5.8</v>
      </c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2.75" x14ac:dyDescent="0.2">
      <c r="A358" s="55" t="s">
        <v>662</v>
      </c>
      <c r="B358" s="56" t="s">
        <v>456</v>
      </c>
      <c r="C358" s="57">
        <v>21857</v>
      </c>
      <c r="D358" s="64">
        <f t="shared" si="0"/>
        <v>18578.45</v>
      </c>
      <c r="E358" s="58">
        <v>10</v>
      </c>
      <c r="F358" s="56">
        <v>7</v>
      </c>
      <c r="G358" s="59">
        <v>0.15</v>
      </c>
      <c r="H358" s="59">
        <v>0.8</v>
      </c>
      <c r="I358" s="58">
        <v>200</v>
      </c>
      <c r="J358" s="65">
        <v>15</v>
      </c>
      <c r="K358" s="65">
        <v>5.8</v>
      </c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2.75" x14ac:dyDescent="0.2">
      <c r="A359" s="55" t="s">
        <v>663</v>
      </c>
      <c r="B359" s="56" t="s">
        <v>664</v>
      </c>
      <c r="C359" s="57">
        <v>16682.5</v>
      </c>
      <c r="D359" s="64">
        <f t="shared" si="0"/>
        <v>14180.125</v>
      </c>
      <c r="E359" s="58">
        <v>10</v>
      </c>
      <c r="F359" s="56">
        <v>7</v>
      </c>
      <c r="G359" s="59">
        <v>0.15</v>
      </c>
      <c r="H359" s="59">
        <v>0.8</v>
      </c>
      <c r="I359" s="58">
        <v>200</v>
      </c>
      <c r="J359" s="65">
        <v>16</v>
      </c>
      <c r="K359" s="65">
        <v>5.8</v>
      </c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2.75" x14ac:dyDescent="0.2">
      <c r="A360" s="55" t="s">
        <v>665</v>
      </c>
      <c r="B360" s="56" t="s">
        <v>298</v>
      </c>
      <c r="C360" s="57">
        <v>16041</v>
      </c>
      <c r="D360" s="64">
        <f t="shared" si="0"/>
        <v>13634.85</v>
      </c>
      <c r="E360" s="58">
        <v>10</v>
      </c>
      <c r="F360" s="56">
        <v>7</v>
      </c>
      <c r="G360" s="59">
        <v>0.15</v>
      </c>
      <c r="H360" s="59">
        <v>0.8</v>
      </c>
      <c r="I360" s="58">
        <v>200</v>
      </c>
      <c r="J360" s="65">
        <v>17</v>
      </c>
      <c r="K360" s="65">
        <v>5.8</v>
      </c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2.75" x14ac:dyDescent="0.2">
      <c r="A361" s="55" t="s">
        <v>666</v>
      </c>
      <c r="B361" s="56" t="s">
        <v>485</v>
      </c>
      <c r="C361" s="57">
        <v>24586</v>
      </c>
      <c r="D361" s="64">
        <f t="shared" si="0"/>
        <v>20898.099999999999</v>
      </c>
      <c r="E361" s="58">
        <v>10</v>
      </c>
      <c r="F361" s="56">
        <v>7</v>
      </c>
      <c r="G361" s="59">
        <v>0.15</v>
      </c>
      <c r="H361" s="59">
        <v>0.8</v>
      </c>
      <c r="I361" s="58">
        <v>200</v>
      </c>
      <c r="J361" s="65">
        <v>17.5</v>
      </c>
      <c r="K361" s="65">
        <v>5.8</v>
      </c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2.75" x14ac:dyDescent="0.2">
      <c r="A362" s="55" t="s">
        <v>667</v>
      </c>
      <c r="B362" s="56" t="s">
        <v>668</v>
      </c>
      <c r="C362" s="57">
        <v>15788.88</v>
      </c>
      <c r="D362" s="64">
        <f t="shared" si="0"/>
        <v>13420.547999999999</v>
      </c>
      <c r="E362" s="58">
        <v>10</v>
      </c>
      <c r="F362" s="56">
        <v>7</v>
      </c>
      <c r="G362" s="59">
        <v>0.15</v>
      </c>
      <c r="H362" s="59">
        <v>0.8</v>
      </c>
      <c r="I362" s="58">
        <v>200</v>
      </c>
      <c r="J362" s="65">
        <v>18</v>
      </c>
      <c r="K362" s="65">
        <v>5.8</v>
      </c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2.75" x14ac:dyDescent="0.2">
      <c r="A363" s="55" t="s">
        <v>669</v>
      </c>
      <c r="B363" s="56" t="s">
        <v>592</v>
      </c>
      <c r="C363" s="57">
        <v>17315.900000000001</v>
      </c>
      <c r="D363" s="64">
        <f t="shared" si="0"/>
        <v>14718.515000000001</v>
      </c>
      <c r="E363" s="58">
        <v>10</v>
      </c>
      <c r="F363" s="56">
        <v>7</v>
      </c>
      <c r="G363" s="59">
        <v>0.15</v>
      </c>
      <c r="H363" s="59">
        <v>0.8</v>
      </c>
      <c r="I363" s="58">
        <v>200</v>
      </c>
      <c r="J363" s="65">
        <v>20</v>
      </c>
      <c r="K363" s="65">
        <v>5.8</v>
      </c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2.75" x14ac:dyDescent="0.2">
      <c r="A364" s="55" t="s">
        <v>670</v>
      </c>
      <c r="B364" s="56" t="s">
        <v>303</v>
      </c>
      <c r="C364" s="57">
        <v>30815.5</v>
      </c>
      <c r="D364" s="64">
        <f t="shared" si="0"/>
        <v>26193.174999999999</v>
      </c>
      <c r="E364" s="58">
        <v>10</v>
      </c>
      <c r="F364" s="56">
        <v>7</v>
      </c>
      <c r="G364" s="59">
        <v>0.15</v>
      </c>
      <c r="H364" s="59">
        <v>0.8</v>
      </c>
      <c r="I364" s="58">
        <v>200</v>
      </c>
      <c r="J364" s="65">
        <v>20</v>
      </c>
      <c r="K364" s="65">
        <v>5.8</v>
      </c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2.75" x14ac:dyDescent="0.2">
      <c r="A365" s="55" t="s">
        <v>671</v>
      </c>
      <c r="B365" s="56" t="s">
        <v>305</v>
      </c>
      <c r="C365" s="57">
        <v>16964.5</v>
      </c>
      <c r="D365" s="64">
        <f t="shared" si="0"/>
        <v>14419.824999999999</v>
      </c>
      <c r="E365" s="58">
        <v>10</v>
      </c>
      <c r="F365" s="56">
        <v>7</v>
      </c>
      <c r="G365" s="59">
        <v>0.15</v>
      </c>
      <c r="H365" s="59">
        <v>0.8</v>
      </c>
      <c r="I365" s="58">
        <v>200</v>
      </c>
      <c r="J365" s="65">
        <v>21</v>
      </c>
      <c r="K365" s="65">
        <v>5.8</v>
      </c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2.75" x14ac:dyDescent="0.2">
      <c r="A366" s="55" t="s">
        <v>672</v>
      </c>
      <c r="B366" s="56" t="s">
        <v>673</v>
      </c>
      <c r="C366" s="57">
        <v>22272.17</v>
      </c>
      <c r="D366" s="64">
        <f t="shared" si="0"/>
        <v>18931.344499999999</v>
      </c>
      <c r="E366" s="58">
        <v>10</v>
      </c>
      <c r="F366" s="56">
        <v>7</v>
      </c>
      <c r="G366" s="59">
        <v>0.15</v>
      </c>
      <c r="H366" s="59">
        <v>0.8</v>
      </c>
      <c r="I366" s="58">
        <v>200</v>
      </c>
      <c r="J366" s="65">
        <v>22.5</v>
      </c>
      <c r="K366" s="65">
        <v>5.8</v>
      </c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2.75" x14ac:dyDescent="0.2">
      <c r="A367" s="55" t="s">
        <v>674</v>
      </c>
      <c r="B367" s="56" t="s">
        <v>313</v>
      </c>
      <c r="C367" s="57">
        <v>17866</v>
      </c>
      <c r="D367" s="64">
        <f t="shared" si="0"/>
        <v>15186.1</v>
      </c>
      <c r="E367" s="58">
        <v>10</v>
      </c>
      <c r="F367" s="56">
        <v>7</v>
      </c>
      <c r="G367" s="59">
        <v>0.15</v>
      </c>
      <c r="H367" s="59">
        <v>0.8</v>
      </c>
      <c r="I367" s="58">
        <v>200</v>
      </c>
      <c r="J367" s="65">
        <v>25</v>
      </c>
      <c r="K367" s="65">
        <v>5.8</v>
      </c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2.75" x14ac:dyDescent="0.2">
      <c r="A368" s="55" t="s">
        <v>675</v>
      </c>
      <c r="B368" s="56" t="s">
        <v>316</v>
      </c>
      <c r="C368" s="57">
        <v>22566.5</v>
      </c>
      <c r="D368" s="64">
        <f t="shared" si="0"/>
        <v>19181.524999999998</v>
      </c>
      <c r="E368" s="58">
        <v>10</v>
      </c>
      <c r="F368" s="56">
        <v>7</v>
      </c>
      <c r="G368" s="59">
        <v>0.15</v>
      </c>
      <c r="H368" s="59">
        <v>0.8</v>
      </c>
      <c r="I368" s="58">
        <v>200</v>
      </c>
      <c r="J368" s="65">
        <v>27</v>
      </c>
      <c r="K368" s="65">
        <v>5.8</v>
      </c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2.75" x14ac:dyDescent="0.2">
      <c r="A369" s="55" t="s">
        <v>676</v>
      </c>
      <c r="B369" s="56" t="s">
        <v>150</v>
      </c>
      <c r="C369" s="57">
        <v>42965</v>
      </c>
      <c r="D369" s="64">
        <f t="shared" si="0"/>
        <v>36520.25</v>
      </c>
      <c r="E369" s="58">
        <v>10</v>
      </c>
      <c r="F369" s="56">
        <v>7</v>
      </c>
      <c r="G369" s="59">
        <v>0.15</v>
      </c>
      <c r="H369" s="59">
        <v>0.8</v>
      </c>
      <c r="I369" s="58">
        <v>200</v>
      </c>
      <c r="J369" s="65">
        <v>30</v>
      </c>
      <c r="K369" s="65">
        <v>5.8</v>
      </c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2.75" x14ac:dyDescent="0.2">
      <c r="A370" s="55" t="s">
        <v>677</v>
      </c>
      <c r="B370" s="56" t="s">
        <v>442</v>
      </c>
      <c r="C370" s="57">
        <v>8523.82</v>
      </c>
      <c r="D370" s="64">
        <f t="shared" si="0"/>
        <v>7245.2469999999994</v>
      </c>
      <c r="E370" s="58">
        <v>10</v>
      </c>
      <c r="F370" s="56">
        <v>7</v>
      </c>
      <c r="G370" s="59">
        <v>0.15</v>
      </c>
      <c r="H370" s="59">
        <v>0.8</v>
      </c>
      <c r="I370" s="58">
        <v>200</v>
      </c>
      <c r="J370" s="65">
        <v>7.5</v>
      </c>
      <c r="K370" s="65">
        <v>5.8</v>
      </c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2.75" x14ac:dyDescent="0.2">
      <c r="A371" s="55" t="s">
        <v>678</v>
      </c>
      <c r="B371" s="56" t="s">
        <v>445</v>
      </c>
      <c r="C371" s="57">
        <v>9074</v>
      </c>
      <c r="D371" s="64">
        <f t="shared" si="0"/>
        <v>7712.9</v>
      </c>
      <c r="E371" s="58">
        <v>10</v>
      </c>
      <c r="F371" s="56">
        <v>7</v>
      </c>
      <c r="G371" s="59">
        <v>0.15</v>
      </c>
      <c r="H371" s="59">
        <v>0.8</v>
      </c>
      <c r="I371" s="58">
        <v>200</v>
      </c>
      <c r="J371" s="65">
        <v>9</v>
      </c>
      <c r="K371" s="65">
        <v>5.8</v>
      </c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2.75" x14ac:dyDescent="0.2">
      <c r="A372" s="55" t="s">
        <v>679</v>
      </c>
      <c r="B372" s="56" t="s">
        <v>288</v>
      </c>
      <c r="C372" s="57">
        <v>29791.33</v>
      </c>
      <c r="D372" s="64">
        <f t="shared" si="0"/>
        <v>25322.630499999999</v>
      </c>
      <c r="E372" s="58">
        <v>7</v>
      </c>
      <c r="F372" s="56">
        <v>5</v>
      </c>
      <c r="G372" s="59">
        <v>0.1</v>
      </c>
      <c r="H372" s="59">
        <v>0.5</v>
      </c>
      <c r="I372" s="58">
        <v>100</v>
      </c>
      <c r="J372" s="65">
        <v>12</v>
      </c>
      <c r="K372" s="65">
        <v>5</v>
      </c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2.75" x14ac:dyDescent="0.2">
      <c r="A373" s="55" t="s">
        <v>680</v>
      </c>
      <c r="B373" s="56" t="s">
        <v>292</v>
      </c>
      <c r="C373" s="57">
        <v>31373.4</v>
      </c>
      <c r="D373" s="64">
        <f t="shared" si="0"/>
        <v>26667.39</v>
      </c>
      <c r="E373" s="58">
        <v>7</v>
      </c>
      <c r="F373" s="56">
        <v>5</v>
      </c>
      <c r="G373" s="59">
        <v>0.1</v>
      </c>
      <c r="H373" s="59">
        <v>0.5</v>
      </c>
      <c r="I373" s="58">
        <v>100</v>
      </c>
      <c r="J373" s="65">
        <v>14</v>
      </c>
      <c r="K373" s="65">
        <v>5</v>
      </c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2.75" x14ac:dyDescent="0.2">
      <c r="A374" s="55" t="s">
        <v>681</v>
      </c>
      <c r="B374" s="56" t="s">
        <v>296</v>
      </c>
      <c r="C374" s="57">
        <v>28522.71</v>
      </c>
      <c r="D374" s="64">
        <f t="shared" si="0"/>
        <v>24244.303499999998</v>
      </c>
      <c r="E374" s="58">
        <v>7</v>
      </c>
      <c r="F374" s="56">
        <v>5</v>
      </c>
      <c r="G374" s="59">
        <v>0.1</v>
      </c>
      <c r="H374" s="59">
        <v>0.5</v>
      </c>
      <c r="I374" s="58">
        <v>100</v>
      </c>
      <c r="J374" s="65">
        <v>16</v>
      </c>
      <c r="K374" s="65">
        <v>5</v>
      </c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2.75" x14ac:dyDescent="0.2">
      <c r="A375" s="55" t="s">
        <v>682</v>
      </c>
      <c r="B375" s="56" t="s">
        <v>275</v>
      </c>
      <c r="C375" s="57">
        <v>32825.199999999997</v>
      </c>
      <c r="D375" s="64">
        <f t="shared" si="0"/>
        <v>27901.42</v>
      </c>
      <c r="E375" s="58">
        <v>7</v>
      </c>
      <c r="F375" s="56">
        <v>5</v>
      </c>
      <c r="G375" s="59">
        <v>0.1</v>
      </c>
      <c r="H375" s="59">
        <v>0.5</v>
      </c>
      <c r="I375" s="58">
        <v>100</v>
      </c>
      <c r="J375" s="65">
        <v>18</v>
      </c>
      <c r="K375" s="65">
        <v>5</v>
      </c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2.75" x14ac:dyDescent="0.2">
      <c r="A376" s="55" t="s">
        <v>683</v>
      </c>
      <c r="B376" s="56" t="s">
        <v>303</v>
      </c>
      <c r="C376" s="57">
        <v>34324.199999999997</v>
      </c>
      <c r="D376" s="64">
        <f t="shared" si="0"/>
        <v>29175.569999999996</v>
      </c>
      <c r="E376" s="58">
        <v>7</v>
      </c>
      <c r="F376" s="56">
        <v>5</v>
      </c>
      <c r="G376" s="59">
        <v>0.1</v>
      </c>
      <c r="H376" s="59">
        <v>0.5</v>
      </c>
      <c r="I376" s="58">
        <v>100</v>
      </c>
      <c r="J376" s="65">
        <v>20</v>
      </c>
      <c r="K376" s="65">
        <v>5</v>
      </c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2.75" x14ac:dyDescent="0.2">
      <c r="A377" s="55" t="s">
        <v>684</v>
      </c>
      <c r="B377" s="56" t="s">
        <v>277</v>
      </c>
      <c r="C377" s="57">
        <v>39671.33</v>
      </c>
      <c r="D377" s="64">
        <f t="shared" si="0"/>
        <v>33720.630499999999</v>
      </c>
      <c r="E377" s="58">
        <v>7</v>
      </c>
      <c r="F377" s="56">
        <v>5</v>
      </c>
      <c r="G377" s="59">
        <v>0.1</v>
      </c>
      <c r="H377" s="59">
        <v>0.5</v>
      </c>
      <c r="I377" s="58">
        <v>100</v>
      </c>
      <c r="J377" s="65">
        <v>22</v>
      </c>
      <c r="K377" s="65">
        <v>5</v>
      </c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2.75" x14ac:dyDescent="0.2">
      <c r="A378" s="55" t="s">
        <v>685</v>
      </c>
      <c r="B378" s="56" t="s">
        <v>468</v>
      </c>
      <c r="C378" s="57">
        <v>35901.599999999999</v>
      </c>
      <c r="D378" s="64">
        <f t="shared" si="0"/>
        <v>30516.359999999997</v>
      </c>
      <c r="E378" s="58">
        <v>7</v>
      </c>
      <c r="F378" s="56">
        <v>5</v>
      </c>
      <c r="G378" s="59">
        <v>0.1</v>
      </c>
      <c r="H378" s="59">
        <v>0.5</v>
      </c>
      <c r="I378" s="58">
        <v>100</v>
      </c>
      <c r="J378" s="65">
        <v>24</v>
      </c>
      <c r="K378" s="65">
        <v>5</v>
      </c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2.75" x14ac:dyDescent="0.2">
      <c r="A379" s="55" t="s">
        <v>686</v>
      </c>
      <c r="B379" s="56" t="s">
        <v>262</v>
      </c>
      <c r="C379" s="57">
        <v>50</v>
      </c>
      <c r="D379" s="64">
        <f t="shared" si="0"/>
        <v>42.5</v>
      </c>
      <c r="E379" s="58">
        <v>7</v>
      </c>
      <c r="F379" s="56">
        <v>5</v>
      </c>
      <c r="G379" s="59">
        <v>0.15</v>
      </c>
      <c r="H379" s="59">
        <v>0.7</v>
      </c>
      <c r="I379" s="58">
        <v>1</v>
      </c>
      <c r="J379" s="65">
        <v>30</v>
      </c>
      <c r="K379" s="65">
        <v>0.27500000000000002</v>
      </c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2.75" x14ac:dyDescent="0.2">
      <c r="A380" s="55" t="s">
        <v>687</v>
      </c>
      <c r="B380" s="56"/>
      <c r="C380" s="57">
        <v>9890.75</v>
      </c>
      <c r="D380" s="64">
        <f t="shared" si="0"/>
        <v>8407.1374999999989</v>
      </c>
      <c r="E380" s="58">
        <v>5</v>
      </c>
      <c r="F380" s="56">
        <v>3</v>
      </c>
      <c r="G380" s="59">
        <v>0.05</v>
      </c>
      <c r="H380" s="59">
        <v>0.8</v>
      </c>
      <c r="I380" s="58">
        <v>270</v>
      </c>
      <c r="J380" s="65">
        <v>30</v>
      </c>
      <c r="K380" s="65">
        <v>2</v>
      </c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2.75" x14ac:dyDescent="0.2">
      <c r="A381" s="55" t="s">
        <v>688</v>
      </c>
      <c r="B381" s="56" t="s">
        <v>226</v>
      </c>
      <c r="C381" s="57">
        <v>36230</v>
      </c>
      <c r="D381" s="64">
        <f t="shared" si="0"/>
        <v>30795.5</v>
      </c>
      <c r="E381" s="58">
        <v>7</v>
      </c>
      <c r="F381" s="56">
        <v>5</v>
      </c>
      <c r="G381" s="59">
        <v>0.5</v>
      </c>
      <c r="H381" s="59">
        <v>0.6</v>
      </c>
      <c r="I381" s="58">
        <v>150</v>
      </c>
      <c r="J381" s="65">
        <v>36.67</v>
      </c>
      <c r="K381" s="65">
        <v>4.2</v>
      </c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2.75" x14ac:dyDescent="0.2">
      <c r="A382" s="55" t="s">
        <v>689</v>
      </c>
      <c r="B382" s="56" t="s">
        <v>690</v>
      </c>
      <c r="C382" s="57">
        <v>75657</v>
      </c>
      <c r="D382" s="64">
        <f t="shared" si="0"/>
        <v>64308.45</v>
      </c>
      <c r="E382" s="58">
        <v>7</v>
      </c>
      <c r="F382" s="56">
        <v>5</v>
      </c>
      <c r="G382" s="59">
        <v>0.5</v>
      </c>
      <c r="H382" s="59">
        <v>0.6</v>
      </c>
      <c r="I382" s="58">
        <v>150</v>
      </c>
      <c r="J382" s="65">
        <v>40</v>
      </c>
      <c r="K382" s="65">
        <v>4.2</v>
      </c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2.75" x14ac:dyDescent="0.2">
      <c r="A383" s="55" t="s">
        <v>691</v>
      </c>
      <c r="B383" s="56" t="s">
        <v>228</v>
      </c>
      <c r="C383" s="57">
        <v>31819.5</v>
      </c>
      <c r="D383" s="64">
        <f t="shared" si="0"/>
        <v>27046.575000000001</v>
      </c>
      <c r="E383" s="58">
        <v>7</v>
      </c>
      <c r="F383" s="56">
        <v>5</v>
      </c>
      <c r="G383" s="59">
        <v>0.5</v>
      </c>
      <c r="H383" s="59">
        <v>0.6</v>
      </c>
      <c r="I383" s="58">
        <v>150</v>
      </c>
      <c r="J383" s="65">
        <v>43.333329999999997</v>
      </c>
      <c r="K383" s="65">
        <v>4.2</v>
      </c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2.75" x14ac:dyDescent="0.2">
      <c r="A384" s="55" t="s">
        <v>692</v>
      </c>
      <c r="B384" s="56" t="s">
        <v>230</v>
      </c>
      <c r="C384" s="57">
        <v>45423.5</v>
      </c>
      <c r="D384" s="64">
        <f t="shared" si="0"/>
        <v>38609.974999999999</v>
      </c>
      <c r="E384" s="58">
        <v>7</v>
      </c>
      <c r="F384" s="56">
        <v>5</v>
      </c>
      <c r="G384" s="59">
        <v>0.5</v>
      </c>
      <c r="H384" s="59">
        <v>0.6</v>
      </c>
      <c r="I384" s="58">
        <v>150</v>
      </c>
      <c r="J384" s="65">
        <v>50</v>
      </c>
      <c r="K384" s="65">
        <v>4.2</v>
      </c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2.75" x14ac:dyDescent="0.2">
      <c r="A385" s="55" t="s">
        <v>693</v>
      </c>
      <c r="B385" s="56" t="s">
        <v>694</v>
      </c>
      <c r="C385" s="57">
        <v>71822</v>
      </c>
      <c r="D385" s="64">
        <f t="shared" si="0"/>
        <v>61048.7</v>
      </c>
      <c r="E385" s="58">
        <v>7</v>
      </c>
      <c r="F385" s="56">
        <v>5</v>
      </c>
      <c r="G385" s="59">
        <v>0.5</v>
      </c>
      <c r="H385" s="59">
        <v>0.6</v>
      </c>
      <c r="I385" s="58">
        <v>150</v>
      </c>
      <c r="J385" s="65">
        <v>53.333329999999997</v>
      </c>
      <c r="K385" s="65">
        <v>4.2</v>
      </c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2.75" x14ac:dyDescent="0.2">
      <c r="A386" s="55" t="s">
        <v>695</v>
      </c>
      <c r="B386" s="56" t="s">
        <v>696</v>
      </c>
      <c r="C386" s="57">
        <v>70657</v>
      </c>
      <c r="D386" s="64">
        <f t="shared" si="0"/>
        <v>60058.45</v>
      </c>
      <c r="E386" s="58">
        <v>7</v>
      </c>
      <c r="F386" s="56">
        <v>5</v>
      </c>
      <c r="G386" s="59">
        <v>0.5</v>
      </c>
      <c r="H386" s="59">
        <v>0.6</v>
      </c>
      <c r="I386" s="58">
        <v>150</v>
      </c>
      <c r="J386" s="65">
        <v>56.666670000000003</v>
      </c>
      <c r="K386" s="65">
        <v>4.2</v>
      </c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2.75" x14ac:dyDescent="0.2">
      <c r="A387" s="55" t="s">
        <v>697</v>
      </c>
      <c r="B387" s="56" t="s">
        <v>698</v>
      </c>
      <c r="C387" s="57">
        <v>114904</v>
      </c>
      <c r="D387" s="64">
        <f t="shared" si="0"/>
        <v>97668.4</v>
      </c>
      <c r="E387" s="58">
        <v>7</v>
      </c>
      <c r="F387" s="56">
        <v>5</v>
      </c>
      <c r="G387" s="59">
        <v>0.5</v>
      </c>
      <c r="H387" s="59">
        <v>0.6</v>
      </c>
      <c r="I387" s="58">
        <v>150</v>
      </c>
      <c r="J387" s="65">
        <v>76.666669999999996</v>
      </c>
      <c r="K387" s="65">
        <v>4.2</v>
      </c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2.75" x14ac:dyDescent="0.2">
      <c r="A388" s="55" t="s">
        <v>699</v>
      </c>
      <c r="B388" s="56" t="s">
        <v>234</v>
      </c>
      <c r="C388" s="57">
        <v>73222.33</v>
      </c>
      <c r="D388" s="64">
        <f t="shared" si="0"/>
        <v>62238.980499999998</v>
      </c>
      <c r="E388" s="58">
        <v>7</v>
      </c>
      <c r="F388" s="56">
        <v>5</v>
      </c>
      <c r="G388" s="59">
        <v>0.5</v>
      </c>
      <c r="H388" s="59">
        <v>0.6</v>
      </c>
      <c r="I388" s="58">
        <v>150</v>
      </c>
      <c r="J388" s="65">
        <v>80</v>
      </c>
      <c r="K388" s="65">
        <v>4.2</v>
      </c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2.75" x14ac:dyDescent="0.2">
      <c r="A389" s="55" t="s">
        <v>700</v>
      </c>
      <c r="B389" s="56" t="s">
        <v>211</v>
      </c>
      <c r="C389" s="57">
        <v>48390</v>
      </c>
      <c r="D389" s="64">
        <f t="shared" si="0"/>
        <v>41131.5</v>
      </c>
      <c r="E389" s="58">
        <v>7</v>
      </c>
      <c r="F389" s="56">
        <v>5</v>
      </c>
      <c r="G389" s="59">
        <v>0.5</v>
      </c>
      <c r="H389" s="59">
        <v>0.6</v>
      </c>
      <c r="I389" s="58">
        <v>150</v>
      </c>
      <c r="J389" s="65">
        <v>30</v>
      </c>
      <c r="K389" s="65">
        <v>4.2</v>
      </c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2.75" x14ac:dyDescent="0.2">
      <c r="A390" s="55" t="s">
        <v>701</v>
      </c>
      <c r="B390" s="56" t="s">
        <v>418</v>
      </c>
      <c r="C390" s="57">
        <v>24500</v>
      </c>
      <c r="D390" s="64">
        <f t="shared" si="0"/>
        <v>20825</v>
      </c>
      <c r="E390" s="58">
        <v>8</v>
      </c>
      <c r="F390" s="56">
        <v>6</v>
      </c>
      <c r="G390" s="59">
        <v>0</v>
      </c>
      <c r="H390" s="59">
        <v>0.5</v>
      </c>
      <c r="I390" s="58">
        <v>150</v>
      </c>
      <c r="J390" s="65">
        <v>20</v>
      </c>
      <c r="K390" s="65">
        <v>5.57</v>
      </c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2.75" x14ac:dyDescent="0.2">
      <c r="A391" s="55" t="s">
        <v>702</v>
      </c>
      <c r="B391" s="56" t="s">
        <v>703</v>
      </c>
      <c r="C391" s="57">
        <v>57495</v>
      </c>
      <c r="D391" s="64">
        <f t="shared" si="0"/>
        <v>48870.75</v>
      </c>
      <c r="E391" s="58">
        <v>7</v>
      </c>
      <c r="F391" s="56">
        <v>5</v>
      </c>
      <c r="G391" s="59">
        <v>0.5</v>
      </c>
      <c r="H391" s="59">
        <v>0.6</v>
      </c>
      <c r="I391" s="58">
        <v>150</v>
      </c>
      <c r="J391" s="65">
        <v>40</v>
      </c>
      <c r="K391" s="65">
        <v>4.2</v>
      </c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2.75" x14ac:dyDescent="0.2">
      <c r="A392" s="55" t="s">
        <v>704</v>
      </c>
      <c r="B392" s="56" t="s">
        <v>220</v>
      </c>
      <c r="C392" s="57">
        <v>89109</v>
      </c>
      <c r="D392" s="64">
        <f t="shared" si="0"/>
        <v>75742.649999999994</v>
      </c>
      <c r="E392" s="58">
        <v>7</v>
      </c>
      <c r="F392" s="56">
        <v>5</v>
      </c>
      <c r="G392" s="59">
        <v>0.5</v>
      </c>
      <c r="H392" s="59">
        <v>0.6</v>
      </c>
      <c r="I392" s="58">
        <v>150</v>
      </c>
      <c r="J392" s="65">
        <v>60</v>
      </c>
      <c r="K392" s="65">
        <v>4.2</v>
      </c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2.75" x14ac:dyDescent="0.2">
      <c r="A393" s="55" t="s">
        <v>705</v>
      </c>
      <c r="B393" s="56" t="s">
        <v>706</v>
      </c>
      <c r="C393" s="57">
        <v>24500</v>
      </c>
      <c r="D393" s="64">
        <f t="shared" si="0"/>
        <v>20825</v>
      </c>
      <c r="E393" s="58">
        <v>7</v>
      </c>
      <c r="F393" s="56">
        <v>5</v>
      </c>
      <c r="G393" s="59">
        <v>0.5</v>
      </c>
      <c r="H393" s="59">
        <v>0.6</v>
      </c>
      <c r="I393" s="58">
        <v>150</v>
      </c>
      <c r="J393" s="65">
        <v>26.67</v>
      </c>
      <c r="K393" s="65">
        <v>4.2</v>
      </c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2.75" x14ac:dyDescent="0.2">
      <c r="A394" s="55" t="s">
        <v>707</v>
      </c>
      <c r="B394" s="56" t="s">
        <v>414</v>
      </c>
      <c r="C394" s="57">
        <v>40107.75</v>
      </c>
      <c r="D394" s="64">
        <f t="shared" si="0"/>
        <v>34091.587500000001</v>
      </c>
      <c r="E394" s="58">
        <v>7</v>
      </c>
      <c r="F394" s="56">
        <v>5</v>
      </c>
      <c r="G394" s="59">
        <v>0.1</v>
      </c>
      <c r="H394" s="59">
        <v>0.8</v>
      </c>
      <c r="I394" s="58">
        <v>200</v>
      </c>
      <c r="J394" s="65">
        <v>40</v>
      </c>
      <c r="K394" s="65">
        <v>4.0350000000000001</v>
      </c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2.75" x14ac:dyDescent="0.2">
      <c r="A395" s="55" t="s">
        <v>708</v>
      </c>
      <c r="B395" s="56" t="s">
        <v>416</v>
      </c>
      <c r="C395" s="57">
        <v>53751.33</v>
      </c>
      <c r="D395" s="64">
        <f t="shared" si="0"/>
        <v>45688.630499999999</v>
      </c>
      <c r="E395" s="58">
        <v>7</v>
      </c>
      <c r="F395" s="56">
        <v>5</v>
      </c>
      <c r="G395" s="59">
        <v>0.1</v>
      </c>
      <c r="H395" s="59">
        <v>0.8</v>
      </c>
      <c r="I395" s="58">
        <v>200</v>
      </c>
      <c r="J395" s="65">
        <v>53.33</v>
      </c>
      <c r="K395" s="65">
        <v>4.0350000000000001</v>
      </c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2.75" x14ac:dyDescent="0.2">
      <c r="A396" s="55" t="s">
        <v>709</v>
      </c>
      <c r="B396" s="56" t="s">
        <v>420</v>
      </c>
      <c r="C396" s="57">
        <v>19415</v>
      </c>
      <c r="D396" s="64">
        <f t="shared" si="0"/>
        <v>16502.75</v>
      </c>
      <c r="E396" s="58">
        <v>7</v>
      </c>
      <c r="F396" s="56">
        <v>5</v>
      </c>
      <c r="G396" s="59">
        <v>0.1</v>
      </c>
      <c r="H396" s="59">
        <v>0.8</v>
      </c>
      <c r="I396" s="58">
        <v>200</v>
      </c>
      <c r="J396" s="65">
        <v>20</v>
      </c>
      <c r="K396" s="65">
        <v>4.0350000000000001</v>
      </c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2.75" x14ac:dyDescent="0.2">
      <c r="A397" s="55" t="s">
        <v>710</v>
      </c>
      <c r="B397" s="56" t="s">
        <v>422</v>
      </c>
      <c r="C397" s="57">
        <v>28251.67</v>
      </c>
      <c r="D397" s="64">
        <f t="shared" si="0"/>
        <v>24013.919499999996</v>
      </c>
      <c r="E397" s="58">
        <v>7</v>
      </c>
      <c r="F397" s="56">
        <v>5</v>
      </c>
      <c r="G397" s="59">
        <v>0.1</v>
      </c>
      <c r="H397" s="59">
        <v>0.8</v>
      </c>
      <c r="I397" s="58">
        <v>200</v>
      </c>
      <c r="J397" s="65">
        <v>26.67</v>
      </c>
      <c r="K397" s="65">
        <v>4.0350000000000001</v>
      </c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2.75" x14ac:dyDescent="0.2">
      <c r="A398" s="55" t="s">
        <v>711</v>
      </c>
      <c r="B398" s="56"/>
      <c r="C398" s="57">
        <v>2500</v>
      </c>
      <c r="D398" s="64">
        <f t="shared" si="0"/>
        <v>2125</v>
      </c>
      <c r="E398" s="58">
        <v>20</v>
      </c>
      <c r="F398" s="56">
        <v>12</v>
      </c>
      <c r="G398" s="59">
        <v>0.15</v>
      </c>
      <c r="H398" s="59">
        <v>0.6</v>
      </c>
      <c r="I398" s="58">
        <v>15</v>
      </c>
      <c r="J398" s="65">
        <v>36</v>
      </c>
      <c r="K398" s="65">
        <v>7.6</v>
      </c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2.75" x14ac:dyDescent="0.2">
      <c r="A399" s="55" t="s">
        <v>712</v>
      </c>
      <c r="B399" s="56"/>
      <c r="C399" s="57">
        <v>21196</v>
      </c>
      <c r="D399" s="64">
        <f t="shared" si="0"/>
        <v>18016.599999999999</v>
      </c>
      <c r="E399" s="58">
        <v>10</v>
      </c>
      <c r="F399" s="56">
        <v>8</v>
      </c>
      <c r="G399" s="59">
        <v>0.35</v>
      </c>
      <c r="H399" s="59">
        <v>0.5</v>
      </c>
      <c r="I399" s="58">
        <v>200</v>
      </c>
      <c r="J399" s="65">
        <v>13.33</v>
      </c>
      <c r="K399" s="65">
        <v>2.5</v>
      </c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2.75" x14ac:dyDescent="0.2">
      <c r="A400" s="55" t="s">
        <v>713</v>
      </c>
      <c r="B400" s="56" t="s">
        <v>714</v>
      </c>
      <c r="C400" s="57">
        <v>68693</v>
      </c>
      <c r="D400" s="64">
        <f t="shared" si="0"/>
        <v>58389.049999999996</v>
      </c>
      <c r="E400" s="58">
        <v>7</v>
      </c>
      <c r="F400" s="56">
        <v>5</v>
      </c>
      <c r="G400" s="59">
        <v>0.1</v>
      </c>
      <c r="H400" s="59">
        <v>0.8</v>
      </c>
      <c r="I400" s="58">
        <v>200</v>
      </c>
      <c r="J400" s="65">
        <v>15</v>
      </c>
      <c r="K400" s="65">
        <v>3.5649999999999999</v>
      </c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2.75" x14ac:dyDescent="0.2">
      <c r="A401" s="55" t="s">
        <v>715</v>
      </c>
      <c r="B401" s="56" t="s">
        <v>716</v>
      </c>
      <c r="C401" s="57">
        <v>16565.5</v>
      </c>
      <c r="D401" s="64">
        <f t="shared" si="0"/>
        <v>14080.674999999999</v>
      </c>
      <c r="E401" s="58">
        <v>7</v>
      </c>
      <c r="F401" s="56">
        <v>5</v>
      </c>
      <c r="G401" s="59">
        <v>0.1</v>
      </c>
      <c r="H401" s="59">
        <v>0.8</v>
      </c>
      <c r="I401" s="58">
        <v>200</v>
      </c>
      <c r="J401" s="65">
        <v>7.5</v>
      </c>
      <c r="K401" s="65">
        <v>3.5649999999999999</v>
      </c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2.75" x14ac:dyDescent="0.2">
      <c r="A402" s="55" t="s">
        <v>717</v>
      </c>
      <c r="B402" s="56" t="s">
        <v>718</v>
      </c>
      <c r="C402" s="57">
        <v>34671</v>
      </c>
      <c r="D402" s="64">
        <f t="shared" si="0"/>
        <v>29470.35</v>
      </c>
      <c r="E402" s="58">
        <v>7</v>
      </c>
      <c r="F402" s="56">
        <v>5</v>
      </c>
      <c r="G402" s="59">
        <v>0.1</v>
      </c>
      <c r="H402" s="59">
        <v>0.8</v>
      </c>
      <c r="I402" s="58">
        <v>200</v>
      </c>
      <c r="J402" s="65">
        <v>9</v>
      </c>
      <c r="K402" s="65">
        <v>3.5649999999999999</v>
      </c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2.75" x14ac:dyDescent="0.2">
      <c r="A403" s="55" t="s">
        <v>719</v>
      </c>
      <c r="B403" s="56" t="s">
        <v>720</v>
      </c>
      <c r="C403" s="57">
        <v>36725</v>
      </c>
      <c r="D403" s="64">
        <f t="shared" si="0"/>
        <v>31216.25</v>
      </c>
      <c r="E403" s="58">
        <v>7</v>
      </c>
      <c r="F403" s="56">
        <v>5</v>
      </c>
      <c r="G403" s="59">
        <v>0.1</v>
      </c>
      <c r="H403" s="59">
        <v>0.8</v>
      </c>
      <c r="I403" s="58">
        <v>200</v>
      </c>
      <c r="J403" s="65">
        <v>10.5</v>
      </c>
      <c r="K403" s="65">
        <v>3.5649999999999999</v>
      </c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2.75" x14ac:dyDescent="0.2">
      <c r="A404" s="55" t="s">
        <v>721</v>
      </c>
      <c r="B404" s="56" t="s">
        <v>722</v>
      </c>
      <c r="C404" s="57">
        <v>40700.33</v>
      </c>
      <c r="D404" s="64">
        <f t="shared" si="0"/>
        <v>34595.280500000001</v>
      </c>
      <c r="E404" s="58">
        <v>7</v>
      </c>
      <c r="F404" s="56">
        <v>5</v>
      </c>
      <c r="G404" s="59">
        <v>0.1</v>
      </c>
      <c r="H404" s="59">
        <v>0.8</v>
      </c>
      <c r="I404" s="58">
        <v>200</v>
      </c>
      <c r="J404" s="65">
        <v>12</v>
      </c>
      <c r="K404" s="65">
        <v>3.5649999999999999</v>
      </c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2.75" x14ac:dyDescent="0.2">
      <c r="A405" s="55" t="s">
        <v>723</v>
      </c>
      <c r="B405" s="56" t="s">
        <v>724</v>
      </c>
      <c r="C405" s="57">
        <v>61985</v>
      </c>
      <c r="D405" s="64">
        <f t="shared" si="0"/>
        <v>52687.25</v>
      </c>
      <c r="E405" s="58">
        <v>7</v>
      </c>
      <c r="F405" s="56">
        <v>5</v>
      </c>
      <c r="G405" s="59">
        <v>0.1</v>
      </c>
      <c r="H405" s="59">
        <v>0.8</v>
      </c>
      <c r="I405" s="58">
        <v>200</v>
      </c>
      <c r="J405" s="65">
        <v>13.5</v>
      </c>
      <c r="K405" s="65">
        <v>3.5649999999999999</v>
      </c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2.75" x14ac:dyDescent="0.2">
      <c r="A406" s="55" t="s">
        <v>725</v>
      </c>
      <c r="B406" s="56" t="s">
        <v>726</v>
      </c>
      <c r="C406" s="57">
        <v>10350</v>
      </c>
      <c r="D406" s="64">
        <f t="shared" si="0"/>
        <v>8797.5</v>
      </c>
      <c r="E406" s="58">
        <v>15</v>
      </c>
      <c r="F406" s="56">
        <v>12</v>
      </c>
      <c r="G406" s="59">
        <v>0.1</v>
      </c>
      <c r="H406" s="59">
        <v>0.7</v>
      </c>
      <c r="I406" s="58">
        <v>120</v>
      </c>
      <c r="J406" s="65">
        <v>10</v>
      </c>
      <c r="K406" s="65">
        <v>6.67</v>
      </c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2.75" x14ac:dyDescent="0.2">
      <c r="A407" s="55" t="s">
        <v>727</v>
      </c>
      <c r="B407" s="56" t="s">
        <v>288</v>
      </c>
      <c r="C407" s="57">
        <v>9736</v>
      </c>
      <c r="D407" s="64">
        <f t="shared" si="0"/>
        <v>8275.6</v>
      </c>
      <c r="E407" s="58">
        <v>7</v>
      </c>
      <c r="F407" s="56">
        <v>5</v>
      </c>
      <c r="G407" s="59">
        <v>0.1</v>
      </c>
      <c r="H407" s="59">
        <v>0.8</v>
      </c>
      <c r="I407" s="58">
        <v>200</v>
      </c>
      <c r="J407" s="65">
        <v>12</v>
      </c>
      <c r="K407" s="65">
        <v>3.3</v>
      </c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2.75" x14ac:dyDescent="0.2">
      <c r="A408" s="55" t="s">
        <v>728</v>
      </c>
      <c r="B408" s="56" t="s">
        <v>292</v>
      </c>
      <c r="C408" s="57">
        <v>10085</v>
      </c>
      <c r="D408" s="64">
        <f t="shared" si="0"/>
        <v>8572.25</v>
      </c>
      <c r="E408" s="58">
        <v>7</v>
      </c>
      <c r="F408" s="56">
        <v>5</v>
      </c>
      <c r="G408" s="59">
        <v>0.1</v>
      </c>
      <c r="H408" s="59">
        <v>0.8</v>
      </c>
      <c r="I408" s="58">
        <v>200</v>
      </c>
      <c r="J408" s="65">
        <v>14</v>
      </c>
      <c r="K408" s="65">
        <v>3.3</v>
      </c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2.75" x14ac:dyDescent="0.2">
      <c r="A409" s="55" t="s">
        <v>729</v>
      </c>
      <c r="B409" s="56" t="s">
        <v>296</v>
      </c>
      <c r="C409" s="57">
        <v>10870</v>
      </c>
      <c r="D409" s="64">
        <f t="shared" si="0"/>
        <v>9239.5</v>
      </c>
      <c r="E409" s="58">
        <v>7</v>
      </c>
      <c r="F409" s="56">
        <v>5</v>
      </c>
      <c r="G409" s="59">
        <v>0.1</v>
      </c>
      <c r="H409" s="59">
        <v>0.8</v>
      </c>
      <c r="I409" s="58">
        <v>200</v>
      </c>
      <c r="J409" s="65">
        <v>16</v>
      </c>
      <c r="K409" s="65">
        <v>3.3</v>
      </c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2.75" x14ac:dyDescent="0.2">
      <c r="A410" s="55" t="s">
        <v>730</v>
      </c>
      <c r="B410" s="56" t="s">
        <v>275</v>
      </c>
      <c r="C410" s="57">
        <v>12070</v>
      </c>
      <c r="D410" s="64">
        <f t="shared" si="0"/>
        <v>10259.5</v>
      </c>
      <c r="E410" s="58">
        <v>7</v>
      </c>
      <c r="F410" s="56">
        <v>5</v>
      </c>
      <c r="G410" s="59">
        <v>0.1</v>
      </c>
      <c r="H410" s="59">
        <v>0.8</v>
      </c>
      <c r="I410" s="58">
        <v>200</v>
      </c>
      <c r="J410" s="65">
        <v>18</v>
      </c>
      <c r="K410" s="65">
        <v>3.3</v>
      </c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2.75" x14ac:dyDescent="0.2">
      <c r="A411" s="55" t="s">
        <v>731</v>
      </c>
      <c r="B411" s="56" t="s">
        <v>303</v>
      </c>
      <c r="C411" s="57">
        <v>20187</v>
      </c>
      <c r="D411" s="64">
        <f t="shared" si="0"/>
        <v>17158.95</v>
      </c>
      <c r="E411" s="58">
        <v>7</v>
      </c>
      <c r="F411" s="56">
        <v>5</v>
      </c>
      <c r="G411" s="59">
        <v>0.1</v>
      </c>
      <c r="H411" s="59">
        <v>0.8</v>
      </c>
      <c r="I411" s="58">
        <v>200</v>
      </c>
      <c r="J411" s="65">
        <v>20</v>
      </c>
      <c r="K411" s="65">
        <v>3.3</v>
      </c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2.75" x14ac:dyDescent="0.2">
      <c r="A412" s="55" t="s">
        <v>732</v>
      </c>
      <c r="B412" s="56" t="s">
        <v>277</v>
      </c>
      <c r="C412" s="57">
        <v>20968</v>
      </c>
      <c r="D412" s="64">
        <f t="shared" si="0"/>
        <v>17822.8</v>
      </c>
      <c r="E412" s="58">
        <v>7</v>
      </c>
      <c r="F412" s="56">
        <v>5</v>
      </c>
      <c r="G412" s="59">
        <v>0.1</v>
      </c>
      <c r="H412" s="59">
        <v>0.8</v>
      </c>
      <c r="I412" s="58">
        <v>200</v>
      </c>
      <c r="J412" s="65">
        <v>22</v>
      </c>
      <c r="K412" s="65">
        <v>3.3</v>
      </c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2.75" x14ac:dyDescent="0.2">
      <c r="A413" s="55" t="s">
        <v>733</v>
      </c>
      <c r="B413" s="56" t="s">
        <v>468</v>
      </c>
      <c r="C413" s="57">
        <v>22341</v>
      </c>
      <c r="D413" s="64">
        <f t="shared" si="0"/>
        <v>18989.849999999999</v>
      </c>
      <c r="E413" s="58">
        <v>7</v>
      </c>
      <c r="F413" s="56">
        <v>5</v>
      </c>
      <c r="G413" s="59">
        <v>0.1</v>
      </c>
      <c r="H413" s="59">
        <v>0.8</v>
      </c>
      <c r="I413" s="58">
        <v>200</v>
      </c>
      <c r="J413" s="65">
        <v>24</v>
      </c>
      <c r="K413" s="65">
        <v>3.3</v>
      </c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2.75" x14ac:dyDescent="0.2">
      <c r="A414" s="55" t="s">
        <v>734</v>
      </c>
      <c r="B414" s="56" t="s">
        <v>491</v>
      </c>
      <c r="C414" s="57">
        <v>23108</v>
      </c>
      <c r="D414" s="64">
        <f t="shared" si="0"/>
        <v>19641.8</v>
      </c>
      <c r="E414" s="58">
        <v>7</v>
      </c>
      <c r="F414" s="56">
        <v>5</v>
      </c>
      <c r="G414" s="59">
        <v>0.1</v>
      </c>
      <c r="H414" s="59">
        <v>0.8</v>
      </c>
      <c r="I414" s="58">
        <v>200</v>
      </c>
      <c r="J414" s="65">
        <v>26</v>
      </c>
      <c r="K414" s="65">
        <v>3.3</v>
      </c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2.75" x14ac:dyDescent="0.2">
      <c r="A415" s="55" t="s">
        <v>735</v>
      </c>
      <c r="B415" s="56" t="s">
        <v>147</v>
      </c>
      <c r="C415" s="57">
        <v>25798</v>
      </c>
      <c r="D415" s="64">
        <f t="shared" si="0"/>
        <v>21928.3</v>
      </c>
      <c r="E415" s="58">
        <v>7</v>
      </c>
      <c r="F415" s="56">
        <v>5</v>
      </c>
      <c r="G415" s="59">
        <v>0.1</v>
      </c>
      <c r="H415" s="59">
        <v>0.8</v>
      </c>
      <c r="I415" s="58">
        <v>200</v>
      </c>
      <c r="J415" s="65">
        <v>28</v>
      </c>
      <c r="K415" s="65">
        <v>3.3</v>
      </c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2.75" x14ac:dyDescent="0.2">
      <c r="A416" s="55" t="s">
        <v>736</v>
      </c>
      <c r="B416" s="56" t="s">
        <v>150</v>
      </c>
      <c r="C416" s="57">
        <v>26563</v>
      </c>
      <c r="D416" s="64">
        <f t="shared" si="0"/>
        <v>22578.55</v>
      </c>
      <c r="E416" s="58">
        <v>7</v>
      </c>
      <c r="F416" s="56">
        <v>5</v>
      </c>
      <c r="G416" s="59">
        <v>0.1</v>
      </c>
      <c r="H416" s="59">
        <v>0.8</v>
      </c>
      <c r="I416" s="58">
        <v>200</v>
      </c>
      <c r="J416" s="65">
        <v>30</v>
      </c>
      <c r="K416" s="65">
        <v>3.3</v>
      </c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2.75" x14ac:dyDescent="0.2">
      <c r="A417" s="55" t="s">
        <v>737</v>
      </c>
      <c r="B417" s="56" t="s">
        <v>523</v>
      </c>
      <c r="C417" s="57">
        <v>27839</v>
      </c>
      <c r="D417" s="64">
        <f t="shared" si="0"/>
        <v>23663.149999999998</v>
      </c>
      <c r="E417" s="58">
        <v>7</v>
      </c>
      <c r="F417" s="56">
        <v>5</v>
      </c>
      <c r="G417" s="59">
        <v>0.1</v>
      </c>
      <c r="H417" s="59">
        <v>0.8</v>
      </c>
      <c r="I417" s="58">
        <v>200</v>
      </c>
      <c r="J417" s="65">
        <v>32</v>
      </c>
      <c r="K417" s="65">
        <v>3.3</v>
      </c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2.75" x14ac:dyDescent="0.2">
      <c r="A418" s="55" t="s">
        <v>738</v>
      </c>
      <c r="B418" s="56" t="s">
        <v>160</v>
      </c>
      <c r="C418" s="57">
        <v>29212</v>
      </c>
      <c r="D418" s="64">
        <f t="shared" si="0"/>
        <v>24830.2</v>
      </c>
      <c r="E418" s="58">
        <v>7</v>
      </c>
      <c r="F418" s="56">
        <v>5</v>
      </c>
      <c r="G418" s="59">
        <v>0.1</v>
      </c>
      <c r="H418" s="59">
        <v>0.8</v>
      </c>
      <c r="I418" s="58">
        <v>200</v>
      </c>
      <c r="J418" s="65">
        <v>34</v>
      </c>
      <c r="K418" s="65">
        <v>3.3</v>
      </c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2.75" x14ac:dyDescent="0.2">
      <c r="A419" s="55" t="s">
        <v>739</v>
      </c>
      <c r="B419" s="56" t="s">
        <v>172</v>
      </c>
      <c r="C419" s="57">
        <v>29640</v>
      </c>
      <c r="D419" s="64">
        <f t="shared" si="0"/>
        <v>25194</v>
      </c>
      <c r="E419" s="58">
        <v>7</v>
      </c>
      <c r="F419" s="56">
        <v>5</v>
      </c>
      <c r="G419" s="59">
        <v>0.1</v>
      </c>
      <c r="H419" s="59">
        <v>0.8</v>
      </c>
      <c r="I419" s="58">
        <v>200</v>
      </c>
      <c r="J419" s="65">
        <v>36</v>
      </c>
      <c r="K419" s="65">
        <v>3.3</v>
      </c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2.75" x14ac:dyDescent="0.2">
      <c r="A420" s="55" t="s">
        <v>740</v>
      </c>
      <c r="B420" s="56" t="s">
        <v>174</v>
      </c>
      <c r="C420" s="57">
        <v>33400</v>
      </c>
      <c r="D420" s="64">
        <f t="shared" si="0"/>
        <v>28390</v>
      </c>
      <c r="E420" s="58">
        <v>7</v>
      </c>
      <c r="F420" s="56">
        <v>5</v>
      </c>
      <c r="G420" s="59">
        <v>0.1</v>
      </c>
      <c r="H420" s="59">
        <v>0.8</v>
      </c>
      <c r="I420" s="58">
        <v>200</v>
      </c>
      <c r="J420" s="65">
        <v>38</v>
      </c>
      <c r="K420" s="65">
        <v>3.3</v>
      </c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2.75" x14ac:dyDescent="0.2">
      <c r="A421" s="55" t="s">
        <v>741</v>
      </c>
      <c r="B421" s="56" t="s">
        <v>178</v>
      </c>
      <c r="C421" s="57">
        <v>34152</v>
      </c>
      <c r="D421" s="64">
        <f t="shared" si="0"/>
        <v>29029.200000000001</v>
      </c>
      <c r="E421" s="58">
        <v>7</v>
      </c>
      <c r="F421" s="56">
        <v>5</v>
      </c>
      <c r="G421" s="59">
        <v>0.1</v>
      </c>
      <c r="H421" s="59">
        <v>0.8</v>
      </c>
      <c r="I421" s="58">
        <v>200</v>
      </c>
      <c r="J421" s="65">
        <v>40</v>
      </c>
      <c r="K421" s="65">
        <v>3.3</v>
      </c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2.75" x14ac:dyDescent="0.2">
      <c r="A422" s="55" t="s">
        <v>742</v>
      </c>
      <c r="B422" s="56" t="s">
        <v>182</v>
      </c>
      <c r="C422" s="57">
        <v>34903</v>
      </c>
      <c r="D422" s="64">
        <f t="shared" si="0"/>
        <v>29667.55</v>
      </c>
      <c r="E422" s="58">
        <v>7</v>
      </c>
      <c r="F422" s="56">
        <v>5</v>
      </c>
      <c r="G422" s="59">
        <v>0.1</v>
      </c>
      <c r="H422" s="59">
        <v>0.8</v>
      </c>
      <c r="I422" s="58">
        <v>200</v>
      </c>
      <c r="J422" s="65">
        <v>42</v>
      </c>
      <c r="K422" s="65">
        <v>3.3</v>
      </c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2.75" x14ac:dyDescent="0.2">
      <c r="A423" s="55" t="s">
        <v>743</v>
      </c>
      <c r="B423" s="56" t="s">
        <v>186</v>
      </c>
      <c r="C423" s="57">
        <v>35387</v>
      </c>
      <c r="D423" s="64">
        <f t="shared" si="0"/>
        <v>30078.95</v>
      </c>
      <c r="E423" s="58">
        <v>7</v>
      </c>
      <c r="F423" s="56">
        <v>5</v>
      </c>
      <c r="G423" s="59">
        <v>0.1</v>
      </c>
      <c r="H423" s="59">
        <v>0.8</v>
      </c>
      <c r="I423" s="58">
        <v>200</v>
      </c>
      <c r="J423" s="65">
        <v>44</v>
      </c>
      <c r="K423" s="65">
        <v>3.3</v>
      </c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2.75" x14ac:dyDescent="0.2">
      <c r="A424" s="55" t="s">
        <v>744</v>
      </c>
      <c r="B424" s="56" t="s">
        <v>337</v>
      </c>
      <c r="C424" s="57">
        <v>35869</v>
      </c>
      <c r="D424" s="64">
        <f t="shared" si="0"/>
        <v>30488.649999999998</v>
      </c>
      <c r="E424" s="58">
        <v>7</v>
      </c>
      <c r="F424" s="56">
        <v>5</v>
      </c>
      <c r="G424" s="59">
        <v>0.1</v>
      </c>
      <c r="H424" s="59">
        <v>0.8</v>
      </c>
      <c r="I424" s="58">
        <v>200</v>
      </c>
      <c r="J424" s="65">
        <v>46</v>
      </c>
      <c r="K424" s="65">
        <v>3.3</v>
      </c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2.75" x14ac:dyDescent="0.2">
      <c r="A425" s="55" t="s">
        <v>745</v>
      </c>
      <c r="B425" s="56" t="s">
        <v>426</v>
      </c>
      <c r="C425" s="57">
        <v>28909</v>
      </c>
      <c r="D425" s="64">
        <f t="shared" si="0"/>
        <v>24572.649999999998</v>
      </c>
      <c r="E425" s="58">
        <v>7</v>
      </c>
      <c r="F425" s="56">
        <v>5</v>
      </c>
      <c r="G425" s="59">
        <v>0.1</v>
      </c>
      <c r="H425" s="59">
        <v>0.7</v>
      </c>
      <c r="I425" s="58">
        <v>120</v>
      </c>
      <c r="J425" s="65">
        <v>10</v>
      </c>
      <c r="K425" s="65">
        <v>2</v>
      </c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2.75" x14ac:dyDescent="0.2">
      <c r="A426" s="55" t="s">
        <v>746</v>
      </c>
      <c r="B426" s="56" t="s">
        <v>284</v>
      </c>
      <c r="C426" s="57">
        <v>32589</v>
      </c>
      <c r="D426" s="64">
        <f t="shared" si="0"/>
        <v>27700.649999999998</v>
      </c>
      <c r="E426" s="58">
        <v>7</v>
      </c>
      <c r="F426" s="56">
        <v>5</v>
      </c>
      <c r="G426" s="59">
        <v>0.1</v>
      </c>
      <c r="H426" s="59">
        <v>0.7</v>
      </c>
      <c r="I426" s="58">
        <v>120</v>
      </c>
      <c r="J426" s="65">
        <v>10</v>
      </c>
      <c r="K426" s="65">
        <v>2</v>
      </c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2.75" x14ac:dyDescent="0.2">
      <c r="A427" s="55" t="s">
        <v>747</v>
      </c>
      <c r="B427" s="56" t="s">
        <v>748</v>
      </c>
      <c r="C427" s="57">
        <v>35614</v>
      </c>
      <c r="D427" s="64">
        <f t="shared" si="0"/>
        <v>30271.899999999998</v>
      </c>
      <c r="E427" s="58">
        <v>7</v>
      </c>
      <c r="F427" s="56">
        <v>5</v>
      </c>
      <c r="G427" s="59">
        <v>0.1</v>
      </c>
      <c r="H427" s="59">
        <v>0.7</v>
      </c>
      <c r="I427" s="58">
        <v>120</v>
      </c>
      <c r="J427" s="65">
        <v>12.5</v>
      </c>
      <c r="K427" s="65">
        <v>2</v>
      </c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2.75" x14ac:dyDescent="0.2">
      <c r="A428" s="55" t="s">
        <v>749</v>
      </c>
      <c r="B428" s="56" t="s">
        <v>294</v>
      </c>
      <c r="C428" s="57">
        <v>40363</v>
      </c>
      <c r="D428" s="64">
        <f t="shared" si="0"/>
        <v>34308.549999999996</v>
      </c>
      <c r="E428" s="58">
        <v>7</v>
      </c>
      <c r="F428" s="56">
        <v>5</v>
      </c>
      <c r="G428" s="59">
        <v>0.1</v>
      </c>
      <c r="H428" s="59">
        <v>0.7</v>
      </c>
      <c r="I428" s="58">
        <v>120</v>
      </c>
      <c r="J428" s="65">
        <v>15</v>
      </c>
      <c r="K428" s="65">
        <v>2</v>
      </c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2.75" x14ac:dyDescent="0.2">
      <c r="A429" s="55" t="s">
        <v>750</v>
      </c>
      <c r="B429" s="56" t="s">
        <v>456</v>
      </c>
      <c r="C429" s="57">
        <v>43486</v>
      </c>
      <c r="D429" s="64">
        <f t="shared" si="0"/>
        <v>36963.1</v>
      </c>
      <c r="E429" s="58">
        <v>7</v>
      </c>
      <c r="F429" s="56">
        <v>5</v>
      </c>
      <c r="G429" s="59">
        <v>0.1</v>
      </c>
      <c r="H429" s="59">
        <v>0.7</v>
      </c>
      <c r="I429" s="58">
        <v>120</v>
      </c>
      <c r="J429" s="65">
        <v>15</v>
      </c>
      <c r="K429" s="65">
        <v>2</v>
      </c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2.75" x14ac:dyDescent="0.2">
      <c r="A430" s="55" t="s">
        <v>751</v>
      </c>
      <c r="B430" s="56" t="s">
        <v>592</v>
      </c>
      <c r="C430" s="57">
        <v>53389</v>
      </c>
      <c r="D430" s="64">
        <f t="shared" si="0"/>
        <v>45380.65</v>
      </c>
      <c r="E430" s="58">
        <v>7</v>
      </c>
      <c r="F430" s="56">
        <v>5</v>
      </c>
      <c r="G430" s="59">
        <v>0.1</v>
      </c>
      <c r="H430" s="59">
        <v>0.7</v>
      </c>
      <c r="I430" s="58">
        <v>120</v>
      </c>
      <c r="J430" s="65">
        <v>20</v>
      </c>
      <c r="K430" s="65">
        <v>2</v>
      </c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2.75" x14ac:dyDescent="0.2">
      <c r="A431" s="55" t="s">
        <v>752</v>
      </c>
      <c r="B431" s="56" t="s">
        <v>753</v>
      </c>
      <c r="C431" s="57">
        <v>3387</v>
      </c>
      <c r="D431" s="64">
        <f t="shared" si="0"/>
        <v>2878.95</v>
      </c>
      <c r="E431" s="58">
        <v>7</v>
      </c>
      <c r="F431" s="56">
        <v>5</v>
      </c>
      <c r="G431" s="59">
        <v>0.1</v>
      </c>
      <c r="H431" s="59">
        <v>0.7</v>
      </c>
      <c r="I431" s="58">
        <v>120</v>
      </c>
      <c r="J431" s="65">
        <v>3.5</v>
      </c>
      <c r="K431" s="65">
        <v>2</v>
      </c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2.75" x14ac:dyDescent="0.2">
      <c r="A432" s="55" t="s">
        <v>754</v>
      </c>
      <c r="B432" s="56" t="s">
        <v>91</v>
      </c>
      <c r="C432" s="57">
        <v>6128.5</v>
      </c>
      <c r="D432" s="64">
        <f t="shared" si="0"/>
        <v>5209.2249999999995</v>
      </c>
      <c r="E432" s="58">
        <v>7</v>
      </c>
      <c r="F432" s="56">
        <v>5</v>
      </c>
      <c r="G432" s="59">
        <v>0.1</v>
      </c>
      <c r="H432" s="59">
        <v>0.7</v>
      </c>
      <c r="I432" s="58">
        <v>120</v>
      </c>
      <c r="J432" s="65">
        <v>4</v>
      </c>
      <c r="K432" s="65">
        <v>2</v>
      </c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2.75" x14ac:dyDescent="0.2">
      <c r="A433" s="55" t="s">
        <v>755</v>
      </c>
      <c r="B433" s="56" t="s">
        <v>95</v>
      </c>
      <c r="C433" s="57">
        <v>8199</v>
      </c>
      <c r="D433" s="64">
        <f t="shared" si="0"/>
        <v>6969.15</v>
      </c>
      <c r="E433" s="58">
        <v>7</v>
      </c>
      <c r="F433" s="56">
        <v>5</v>
      </c>
      <c r="G433" s="59">
        <v>0.1</v>
      </c>
      <c r="H433" s="59">
        <v>0.7</v>
      </c>
      <c r="I433" s="58">
        <v>120</v>
      </c>
      <c r="J433" s="65">
        <v>4</v>
      </c>
      <c r="K433" s="65">
        <v>2</v>
      </c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2.75" x14ac:dyDescent="0.2">
      <c r="A434" s="55" t="s">
        <v>756</v>
      </c>
      <c r="B434" s="56" t="s">
        <v>99</v>
      </c>
      <c r="C434" s="57">
        <v>7247.5</v>
      </c>
      <c r="D434" s="64">
        <f t="shared" si="0"/>
        <v>6160.375</v>
      </c>
      <c r="E434" s="58">
        <v>7</v>
      </c>
      <c r="F434" s="56">
        <v>5</v>
      </c>
      <c r="G434" s="59">
        <v>0.1</v>
      </c>
      <c r="H434" s="59">
        <v>0.7</v>
      </c>
      <c r="I434" s="58">
        <v>120</v>
      </c>
      <c r="J434" s="65">
        <v>5</v>
      </c>
      <c r="K434" s="65">
        <v>2</v>
      </c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2.75" x14ac:dyDescent="0.2">
      <c r="A435" s="55" t="s">
        <v>757</v>
      </c>
      <c r="B435" s="56" t="s">
        <v>103</v>
      </c>
      <c r="C435" s="57">
        <v>9949</v>
      </c>
      <c r="D435" s="64">
        <f t="shared" si="0"/>
        <v>8456.65</v>
      </c>
      <c r="E435" s="58">
        <v>7</v>
      </c>
      <c r="F435" s="56">
        <v>5</v>
      </c>
      <c r="G435" s="59">
        <v>0.1</v>
      </c>
      <c r="H435" s="59">
        <v>0.7</v>
      </c>
      <c r="I435" s="58">
        <v>120</v>
      </c>
      <c r="J435" s="65">
        <v>5</v>
      </c>
      <c r="K435" s="65">
        <v>2</v>
      </c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2.75" x14ac:dyDescent="0.2">
      <c r="A436" s="55" t="s">
        <v>758</v>
      </c>
      <c r="B436" s="56" t="s">
        <v>109</v>
      </c>
      <c r="C436" s="57">
        <v>10619</v>
      </c>
      <c r="D436" s="64">
        <f t="shared" si="0"/>
        <v>9026.15</v>
      </c>
      <c r="E436" s="58">
        <v>7</v>
      </c>
      <c r="F436" s="56">
        <v>5</v>
      </c>
      <c r="G436" s="59">
        <v>0.1</v>
      </c>
      <c r="H436" s="59">
        <v>0.7</v>
      </c>
      <c r="I436" s="58">
        <v>120</v>
      </c>
      <c r="J436" s="65">
        <v>6</v>
      </c>
      <c r="K436" s="65">
        <v>2</v>
      </c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2.75" x14ac:dyDescent="0.2">
      <c r="A437" s="55" t="s">
        <v>759</v>
      </c>
      <c r="B437" s="56" t="s">
        <v>130</v>
      </c>
      <c r="C437" s="57">
        <v>14127</v>
      </c>
      <c r="D437" s="64">
        <f t="shared" si="0"/>
        <v>12007.949999999999</v>
      </c>
      <c r="E437" s="58">
        <v>7</v>
      </c>
      <c r="F437" s="56">
        <v>5</v>
      </c>
      <c r="G437" s="59">
        <v>0.1</v>
      </c>
      <c r="H437" s="59">
        <v>0.7</v>
      </c>
      <c r="I437" s="58">
        <v>120</v>
      </c>
      <c r="J437" s="65">
        <v>7</v>
      </c>
      <c r="K437" s="65">
        <v>2</v>
      </c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2.75" x14ac:dyDescent="0.2">
      <c r="A438" s="55" t="s">
        <v>760</v>
      </c>
      <c r="B438" s="56" t="s">
        <v>761</v>
      </c>
      <c r="C438" s="57">
        <v>27124</v>
      </c>
      <c r="D438" s="64">
        <f t="shared" si="0"/>
        <v>23055.399999999998</v>
      </c>
      <c r="E438" s="58">
        <v>7</v>
      </c>
      <c r="F438" s="56">
        <v>5</v>
      </c>
      <c r="G438" s="59">
        <v>0.1</v>
      </c>
      <c r="H438" s="59">
        <v>0.7</v>
      </c>
      <c r="I438" s="58">
        <v>120</v>
      </c>
      <c r="J438" s="65">
        <v>7.6</v>
      </c>
      <c r="K438" s="65">
        <v>2</v>
      </c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2.75" x14ac:dyDescent="0.2">
      <c r="A439" s="55" t="s">
        <v>762</v>
      </c>
      <c r="B439" s="56" t="s">
        <v>442</v>
      </c>
      <c r="C439" s="57">
        <v>17151</v>
      </c>
      <c r="D439" s="64">
        <f t="shared" si="0"/>
        <v>14578.35</v>
      </c>
      <c r="E439" s="58">
        <v>7</v>
      </c>
      <c r="F439" s="56">
        <v>5</v>
      </c>
      <c r="G439" s="59">
        <v>0.1</v>
      </c>
      <c r="H439" s="59">
        <v>0.7</v>
      </c>
      <c r="I439" s="58">
        <v>120</v>
      </c>
      <c r="J439" s="65">
        <v>8</v>
      </c>
      <c r="K439" s="65">
        <v>2</v>
      </c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2.75" x14ac:dyDescent="0.2">
      <c r="A440" s="55" t="s">
        <v>763</v>
      </c>
      <c r="B440" s="56" t="s">
        <v>426</v>
      </c>
      <c r="C440" s="57">
        <v>5609.67</v>
      </c>
      <c r="D440" s="64">
        <f t="shared" si="0"/>
        <v>4768.2195000000002</v>
      </c>
      <c r="E440" s="58">
        <v>10</v>
      </c>
      <c r="F440" s="56">
        <v>7</v>
      </c>
      <c r="G440" s="59">
        <v>0.15</v>
      </c>
      <c r="H440" s="59">
        <v>0.8</v>
      </c>
      <c r="I440" s="58">
        <v>200</v>
      </c>
      <c r="J440" s="65">
        <v>10</v>
      </c>
      <c r="K440" s="65">
        <v>4.5999999999999996</v>
      </c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2.75" x14ac:dyDescent="0.2">
      <c r="A441" s="55" t="s">
        <v>764</v>
      </c>
      <c r="B441" s="56" t="s">
        <v>499</v>
      </c>
      <c r="C441" s="57">
        <v>15415</v>
      </c>
      <c r="D441" s="64">
        <f t="shared" si="0"/>
        <v>13102.75</v>
      </c>
      <c r="E441" s="58">
        <v>10</v>
      </c>
      <c r="F441" s="56">
        <v>7</v>
      </c>
      <c r="G441" s="59">
        <v>0.15</v>
      </c>
      <c r="H441" s="59">
        <v>0.8</v>
      </c>
      <c r="I441" s="58">
        <v>200</v>
      </c>
      <c r="J441" s="65">
        <v>12</v>
      </c>
      <c r="K441" s="65">
        <v>4.5999999999999996</v>
      </c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2.75" x14ac:dyDescent="0.2">
      <c r="A442" s="55" t="s">
        <v>765</v>
      </c>
      <c r="B442" s="56" t="s">
        <v>288</v>
      </c>
      <c r="C442" s="57">
        <v>17891.25</v>
      </c>
      <c r="D442" s="64">
        <f t="shared" si="0"/>
        <v>15207.5625</v>
      </c>
      <c r="E442" s="58">
        <v>10</v>
      </c>
      <c r="F442" s="56">
        <v>7</v>
      </c>
      <c r="G442" s="59">
        <v>0.15</v>
      </c>
      <c r="H442" s="59">
        <v>0.8</v>
      </c>
      <c r="I442" s="58">
        <v>200</v>
      </c>
      <c r="J442" s="65">
        <v>12</v>
      </c>
      <c r="K442" s="65">
        <v>4.5999999999999996</v>
      </c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2.75" x14ac:dyDescent="0.2">
      <c r="A443" s="55" t="s">
        <v>766</v>
      </c>
      <c r="B443" s="56" t="s">
        <v>294</v>
      </c>
      <c r="C443" s="57">
        <v>16361</v>
      </c>
      <c r="D443" s="64">
        <f t="shared" si="0"/>
        <v>13906.85</v>
      </c>
      <c r="E443" s="58">
        <v>10</v>
      </c>
      <c r="F443" s="56">
        <v>7</v>
      </c>
      <c r="G443" s="59">
        <v>0.15</v>
      </c>
      <c r="H443" s="59">
        <v>0.8</v>
      </c>
      <c r="I443" s="58">
        <v>200</v>
      </c>
      <c r="J443" s="65">
        <v>15</v>
      </c>
      <c r="K443" s="65">
        <v>4.5999999999999996</v>
      </c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2.75" x14ac:dyDescent="0.2">
      <c r="A444" s="55" t="s">
        <v>767</v>
      </c>
      <c r="B444" s="56" t="s">
        <v>456</v>
      </c>
      <c r="C444" s="57">
        <v>20484</v>
      </c>
      <c r="D444" s="64">
        <f t="shared" si="0"/>
        <v>17411.399999999998</v>
      </c>
      <c r="E444" s="58">
        <v>10</v>
      </c>
      <c r="F444" s="56">
        <v>7</v>
      </c>
      <c r="G444" s="59">
        <v>0.15</v>
      </c>
      <c r="H444" s="59">
        <v>0.8</v>
      </c>
      <c r="I444" s="58">
        <v>200</v>
      </c>
      <c r="J444" s="65">
        <v>15</v>
      </c>
      <c r="K444" s="65">
        <v>4.5999999999999996</v>
      </c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2.75" x14ac:dyDescent="0.2">
      <c r="A445" s="55" t="s">
        <v>768</v>
      </c>
      <c r="B445" s="56" t="s">
        <v>298</v>
      </c>
      <c r="C445" s="57">
        <v>18106</v>
      </c>
      <c r="D445" s="64">
        <f t="shared" si="0"/>
        <v>15390.1</v>
      </c>
      <c r="E445" s="58">
        <v>10</v>
      </c>
      <c r="F445" s="56">
        <v>7</v>
      </c>
      <c r="G445" s="59">
        <v>0.15</v>
      </c>
      <c r="H445" s="59">
        <v>0.8</v>
      </c>
      <c r="I445" s="58">
        <v>200</v>
      </c>
      <c r="J445" s="65">
        <v>17</v>
      </c>
      <c r="K445" s="65">
        <v>4.5999999999999996</v>
      </c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2.75" x14ac:dyDescent="0.2">
      <c r="A446" s="55" t="s">
        <v>769</v>
      </c>
      <c r="B446" s="56" t="s">
        <v>459</v>
      </c>
      <c r="C446" s="57">
        <v>22090</v>
      </c>
      <c r="D446" s="64">
        <f t="shared" si="0"/>
        <v>18776.5</v>
      </c>
      <c r="E446" s="58">
        <v>10</v>
      </c>
      <c r="F446" s="56">
        <v>7</v>
      </c>
      <c r="G446" s="59">
        <v>0.15</v>
      </c>
      <c r="H446" s="59">
        <v>0.8</v>
      </c>
      <c r="I446" s="58">
        <v>200</v>
      </c>
      <c r="J446" s="65">
        <v>17</v>
      </c>
      <c r="K446" s="65">
        <v>4.5999999999999996</v>
      </c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2.75" x14ac:dyDescent="0.2">
      <c r="A447" s="55" t="s">
        <v>770</v>
      </c>
      <c r="B447" s="56" t="s">
        <v>303</v>
      </c>
      <c r="C447" s="57">
        <v>26402</v>
      </c>
      <c r="D447" s="64">
        <f t="shared" si="0"/>
        <v>22441.7</v>
      </c>
      <c r="E447" s="58">
        <v>10</v>
      </c>
      <c r="F447" s="56">
        <v>7</v>
      </c>
      <c r="G447" s="59">
        <v>0.15</v>
      </c>
      <c r="H447" s="59">
        <v>0.8</v>
      </c>
      <c r="I447" s="58">
        <v>200</v>
      </c>
      <c r="J447" s="65">
        <v>20</v>
      </c>
      <c r="K447" s="65">
        <v>4.5999999999999996</v>
      </c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2.75" x14ac:dyDescent="0.2">
      <c r="A448" s="55" t="s">
        <v>771</v>
      </c>
      <c r="B448" s="56" t="s">
        <v>91</v>
      </c>
      <c r="C448" s="57">
        <v>2690</v>
      </c>
      <c r="D448" s="64">
        <f t="shared" si="0"/>
        <v>2286.5</v>
      </c>
      <c r="E448" s="58">
        <v>10</v>
      </c>
      <c r="F448" s="56">
        <v>7</v>
      </c>
      <c r="G448" s="59">
        <v>0.15</v>
      </c>
      <c r="H448" s="59">
        <v>0.8</v>
      </c>
      <c r="I448" s="58">
        <v>200</v>
      </c>
      <c r="J448" s="65">
        <v>4</v>
      </c>
      <c r="K448" s="65">
        <v>4.5999999999999996</v>
      </c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2.75" x14ac:dyDescent="0.2">
      <c r="A449" s="55" t="s">
        <v>772</v>
      </c>
      <c r="B449" s="56" t="s">
        <v>99</v>
      </c>
      <c r="C449" s="57">
        <v>3124.19</v>
      </c>
      <c r="D449" s="64">
        <f t="shared" si="0"/>
        <v>2655.5614999999998</v>
      </c>
      <c r="E449" s="58">
        <v>10</v>
      </c>
      <c r="F449" s="56">
        <v>7</v>
      </c>
      <c r="G449" s="59">
        <v>0.15</v>
      </c>
      <c r="H449" s="59">
        <v>0.8</v>
      </c>
      <c r="I449" s="58">
        <v>200</v>
      </c>
      <c r="J449" s="65">
        <v>5</v>
      </c>
      <c r="K449" s="65">
        <v>4.5999999999999996</v>
      </c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2.75" x14ac:dyDescent="0.2">
      <c r="A450" s="55" t="s">
        <v>773</v>
      </c>
      <c r="B450" s="56" t="s">
        <v>109</v>
      </c>
      <c r="C450" s="57">
        <v>4927</v>
      </c>
      <c r="D450" s="64">
        <f t="shared" si="0"/>
        <v>4187.95</v>
      </c>
      <c r="E450" s="58">
        <v>10</v>
      </c>
      <c r="F450" s="56">
        <v>7</v>
      </c>
      <c r="G450" s="59">
        <v>0.15</v>
      </c>
      <c r="H450" s="59">
        <v>0.8</v>
      </c>
      <c r="I450" s="58">
        <v>200</v>
      </c>
      <c r="J450" s="65">
        <v>6</v>
      </c>
      <c r="K450" s="65">
        <v>4.5999999999999996</v>
      </c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2.75" x14ac:dyDescent="0.2">
      <c r="A451" s="55" t="s">
        <v>774</v>
      </c>
      <c r="B451" s="56" t="s">
        <v>123</v>
      </c>
      <c r="C451" s="57">
        <v>6033.11</v>
      </c>
      <c r="D451" s="64">
        <f t="shared" si="0"/>
        <v>5128.1434999999992</v>
      </c>
      <c r="E451" s="58">
        <v>10</v>
      </c>
      <c r="F451" s="56">
        <v>7</v>
      </c>
      <c r="G451" s="59">
        <v>0.15</v>
      </c>
      <c r="H451" s="59">
        <v>0.8</v>
      </c>
      <c r="I451" s="58">
        <v>200</v>
      </c>
      <c r="J451" s="65">
        <v>7</v>
      </c>
      <c r="K451" s="65">
        <v>4.5999999999999996</v>
      </c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2.75" x14ac:dyDescent="0.2">
      <c r="A452" s="55" t="s">
        <v>775</v>
      </c>
      <c r="B452" s="56" t="s">
        <v>442</v>
      </c>
      <c r="C452" s="57">
        <v>4503.43</v>
      </c>
      <c r="D452" s="64">
        <f t="shared" si="0"/>
        <v>3827.9155000000001</v>
      </c>
      <c r="E452" s="58">
        <v>10</v>
      </c>
      <c r="F452" s="56">
        <v>7</v>
      </c>
      <c r="G452" s="59">
        <v>0.15</v>
      </c>
      <c r="H452" s="59">
        <v>0.8</v>
      </c>
      <c r="I452" s="58">
        <v>200</v>
      </c>
      <c r="J452" s="65">
        <v>8</v>
      </c>
      <c r="K452" s="65">
        <v>4.5999999999999996</v>
      </c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2.75" x14ac:dyDescent="0.2">
      <c r="A453" s="55" t="s">
        <v>776</v>
      </c>
      <c r="B453" s="56" t="s">
        <v>777</v>
      </c>
      <c r="C453" s="57">
        <v>150800</v>
      </c>
      <c r="D453" s="64">
        <f t="shared" si="0"/>
        <v>128180</v>
      </c>
      <c r="E453" s="58">
        <v>20</v>
      </c>
      <c r="F453" s="56">
        <v>15</v>
      </c>
      <c r="G453" s="59">
        <v>0.4</v>
      </c>
      <c r="H453" s="59">
        <v>0.4</v>
      </c>
      <c r="I453" s="58">
        <v>300</v>
      </c>
      <c r="J453" s="65">
        <v>19</v>
      </c>
      <c r="K453" s="65">
        <v>0.5</v>
      </c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2.75" x14ac:dyDescent="0.2">
      <c r="A454" s="55" t="s">
        <v>778</v>
      </c>
      <c r="B454" s="56" t="s">
        <v>779</v>
      </c>
      <c r="C454" s="57">
        <v>24500</v>
      </c>
      <c r="D454" s="64">
        <f t="shared" si="0"/>
        <v>20825</v>
      </c>
      <c r="E454" s="58">
        <v>15</v>
      </c>
      <c r="F454" s="56">
        <v>12</v>
      </c>
      <c r="G454" s="59">
        <v>0.15</v>
      </c>
      <c r="H454" s="59">
        <v>1</v>
      </c>
      <c r="I454" s="58">
        <v>300</v>
      </c>
      <c r="J454" s="65">
        <v>13.333333333333334</v>
      </c>
      <c r="K454" s="65">
        <v>3.33</v>
      </c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2.75" x14ac:dyDescent="0.2">
      <c r="A455" s="55" t="s">
        <v>780</v>
      </c>
      <c r="B455" s="56"/>
      <c r="C455" s="57">
        <v>31442.5</v>
      </c>
      <c r="D455" s="64">
        <f t="shared" si="0"/>
        <v>26726.125</v>
      </c>
      <c r="E455" s="58">
        <v>10</v>
      </c>
      <c r="F455" s="56">
        <v>8</v>
      </c>
      <c r="G455" s="59">
        <v>0.3</v>
      </c>
      <c r="H455" s="59">
        <v>0.4</v>
      </c>
      <c r="I455" s="58">
        <v>700</v>
      </c>
      <c r="J455" s="65">
        <v>60</v>
      </c>
      <c r="K455" s="65">
        <v>2</v>
      </c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2.75" x14ac:dyDescent="0.2">
      <c r="A456" s="55" t="s">
        <v>781</v>
      </c>
      <c r="B456" s="56" t="s">
        <v>782</v>
      </c>
      <c r="C456" s="57">
        <v>16500</v>
      </c>
      <c r="D456" s="64">
        <f t="shared" si="0"/>
        <v>14025</v>
      </c>
      <c r="E456" s="58">
        <v>10</v>
      </c>
      <c r="F456" s="56">
        <v>8</v>
      </c>
      <c r="G456" s="59">
        <v>0.3</v>
      </c>
      <c r="H456" s="59">
        <v>0.4</v>
      </c>
      <c r="I456" s="58">
        <v>700</v>
      </c>
      <c r="J456" s="65">
        <v>60</v>
      </c>
      <c r="K456" s="65">
        <v>2</v>
      </c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2.75" x14ac:dyDescent="0.2">
      <c r="A457" s="55" t="s">
        <v>783</v>
      </c>
      <c r="B457" s="56" t="s">
        <v>784</v>
      </c>
      <c r="C457" s="57">
        <v>37699</v>
      </c>
      <c r="D457" s="64">
        <f t="shared" si="0"/>
        <v>32044.149999999998</v>
      </c>
      <c r="E457" s="58">
        <v>7</v>
      </c>
      <c r="F457" s="56">
        <v>5</v>
      </c>
      <c r="G457" s="59">
        <v>0.1</v>
      </c>
      <c r="H457" s="59">
        <v>0.7</v>
      </c>
      <c r="I457" s="58">
        <v>150</v>
      </c>
      <c r="J457" s="65">
        <v>25</v>
      </c>
      <c r="K457" s="65">
        <v>1.512</v>
      </c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2.75" x14ac:dyDescent="0.2">
      <c r="A458" s="55" t="s">
        <v>785</v>
      </c>
      <c r="B458" s="56" t="s">
        <v>786</v>
      </c>
      <c r="C458" s="57">
        <v>43912</v>
      </c>
      <c r="D458" s="64">
        <f t="shared" si="0"/>
        <v>37325.199999999997</v>
      </c>
      <c r="E458" s="58">
        <v>7</v>
      </c>
      <c r="F458" s="56">
        <v>5</v>
      </c>
      <c r="G458" s="59">
        <v>0.1</v>
      </c>
      <c r="H458" s="59">
        <v>0.7</v>
      </c>
      <c r="I458" s="58">
        <v>150</v>
      </c>
      <c r="J458" s="65">
        <v>13.75</v>
      </c>
      <c r="K458" s="65">
        <v>1.512</v>
      </c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2.75" x14ac:dyDescent="0.2">
      <c r="A459" s="55" t="s">
        <v>787</v>
      </c>
      <c r="B459" s="56" t="s">
        <v>788</v>
      </c>
      <c r="C459" s="57">
        <v>40660</v>
      </c>
      <c r="D459" s="64">
        <f t="shared" si="0"/>
        <v>34561</v>
      </c>
      <c r="E459" s="58">
        <v>7</v>
      </c>
      <c r="F459" s="56">
        <v>5</v>
      </c>
      <c r="G459" s="59">
        <v>0.1</v>
      </c>
      <c r="H459" s="59">
        <v>0.7</v>
      </c>
      <c r="I459" s="58">
        <v>150</v>
      </c>
      <c r="J459" s="65">
        <v>16.5</v>
      </c>
      <c r="K459" s="65">
        <v>1.512</v>
      </c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2.75" x14ac:dyDescent="0.2">
      <c r="A460" s="55" t="s">
        <v>789</v>
      </c>
      <c r="B460" s="56" t="s">
        <v>790</v>
      </c>
      <c r="C460" s="57">
        <v>40660</v>
      </c>
      <c r="D460" s="64">
        <f t="shared" si="0"/>
        <v>34561</v>
      </c>
      <c r="E460" s="58">
        <v>7</v>
      </c>
      <c r="F460" s="56">
        <v>5</v>
      </c>
      <c r="G460" s="59">
        <v>0.1</v>
      </c>
      <c r="H460" s="59">
        <v>0.7</v>
      </c>
      <c r="I460" s="58">
        <v>150</v>
      </c>
      <c r="J460" s="65">
        <v>18.33333</v>
      </c>
      <c r="K460" s="65">
        <v>1.512</v>
      </c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2.75" x14ac:dyDescent="0.2">
      <c r="A461" s="55" t="s">
        <v>791</v>
      </c>
      <c r="B461" s="56" t="s">
        <v>792</v>
      </c>
      <c r="C461" s="57">
        <v>43020</v>
      </c>
      <c r="D461" s="64">
        <f t="shared" si="0"/>
        <v>36567</v>
      </c>
      <c r="E461" s="58">
        <v>7</v>
      </c>
      <c r="F461" s="56">
        <v>5</v>
      </c>
      <c r="G461" s="59">
        <v>0.1</v>
      </c>
      <c r="H461" s="59">
        <v>0.7</v>
      </c>
      <c r="I461" s="58">
        <v>150</v>
      </c>
      <c r="J461" s="65">
        <v>22</v>
      </c>
      <c r="K461" s="65">
        <v>1.512</v>
      </c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2.75" x14ac:dyDescent="0.2">
      <c r="A462" s="55" t="s">
        <v>793</v>
      </c>
      <c r="B462" s="56" t="s">
        <v>794</v>
      </c>
      <c r="C462" s="57">
        <v>54903</v>
      </c>
      <c r="D462" s="64">
        <f t="shared" si="0"/>
        <v>46667.549999999996</v>
      </c>
      <c r="E462" s="58">
        <v>7</v>
      </c>
      <c r="F462" s="56">
        <v>5</v>
      </c>
      <c r="G462" s="59">
        <v>0.1</v>
      </c>
      <c r="H462" s="59">
        <v>0.7</v>
      </c>
      <c r="I462" s="58">
        <v>150</v>
      </c>
      <c r="J462" s="65">
        <v>27.56</v>
      </c>
      <c r="K462" s="65">
        <v>1.512</v>
      </c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2.75" x14ac:dyDescent="0.2">
      <c r="A463" s="55" t="s">
        <v>795</v>
      </c>
      <c r="B463" s="56" t="s">
        <v>796</v>
      </c>
      <c r="C463" s="57">
        <v>84518</v>
      </c>
      <c r="D463" s="64">
        <f t="shared" si="0"/>
        <v>71840.3</v>
      </c>
      <c r="E463" s="58">
        <v>7</v>
      </c>
      <c r="F463" s="56">
        <v>5</v>
      </c>
      <c r="G463" s="59">
        <v>0.1</v>
      </c>
      <c r="H463" s="59">
        <v>0.7</v>
      </c>
      <c r="I463" s="58">
        <v>150</v>
      </c>
      <c r="J463" s="65">
        <v>30</v>
      </c>
      <c r="K463" s="65">
        <v>1.512</v>
      </c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2.75" x14ac:dyDescent="0.2">
      <c r="A464" s="55" t="s">
        <v>797</v>
      </c>
      <c r="B464" s="56" t="s">
        <v>798</v>
      </c>
      <c r="C464" s="57">
        <v>79206</v>
      </c>
      <c r="D464" s="64">
        <f t="shared" si="0"/>
        <v>67325.099999999991</v>
      </c>
      <c r="E464" s="58">
        <v>7</v>
      </c>
      <c r="F464" s="56">
        <v>5</v>
      </c>
      <c r="G464" s="59">
        <v>0.1</v>
      </c>
      <c r="H464" s="59">
        <v>0.7</v>
      </c>
      <c r="I464" s="58">
        <v>150</v>
      </c>
      <c r="J464" s="65">
        <v>30</v>
      </c>
      <c r="K464" s="65">
        <v>1.512</v>
      </c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2.75" x14ac:dyDescent="0.2">
      <c r="A465" s="55" t="s">
        <v>799</v>
      </c>
      <c r="B465" s="56" t="s">
        <v>800</v>
      </c>
      <c r="C465" s="57">
        <v>87025.67</v>
      </c>
      <c r="D465" s="64">
        <f t="shared" si="0"/>
        <v>73971.819499999998</v>
      </c>
      <c r="E465" s="58">
        <v>7</v>
      </c>
      <c r="F465" s="56">
        <v>5</v>
      </c>
      <c r="G465" s="59">
        <v>0.1</v>
      </c>
      <c r="H465" s="59">
        <v>0.7</v>
      </c>
      <c r="I465" s="58">
        <v>150</v>
      </c>
      <c r="J465" s="65">
        <v>36</v>
      </c>
      <c r="K465" s="65">
        <v>1.512</v>
      </c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2.75" x14ac:dyDescent="0.2">
      <c r="A466" s="55" t="s">
        <v>801</v>
      </c>
      <c r="B466" s="56" t="s">
        <v>802</v>
      </c>
      <c r="C466" s="57">
        <v>87025.67</v>
      </c>
      <c r="D466" s="64">
        <f t="shared" si="0"/>
        <v>73971.819499999998</v>
      </c>
      <c r="E466" s="58">
        <v>7</v>
      </c>
      <c r="F466" s="56">
        <v>5</v>
      </c>
      <c r="G466" s="59">
        <v>0.1</v>
      </c>
      <c r="H466" s="59">
        <v>0.7</v>
      </c>
      <c r="I466" s="58">
        <v>150</v>
      </c>
      <c r="J466" s="65">
        <v>38</v>
      </c>
      <c r="K466" s="65">
        <v>1.512</v>
      </c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2.75" x14ac:dyDescent="0.2">
      <c r="A467" s="55" t="s">
        <v>803</v>
      </c>
      <c r="B467" s="56" t="s">
        <v>804</v>
      </c>
      <c r="C467" s="57">
        <v>87025.67</v>
      </c>
      <c r="D467" s="64">
        <f t="shared" si="0"/>
        <v>73971.819499999998</v>
      </c>
      <c r="E467" s="58">
        <v>7</v>
      </c>
      <c r="F467" s="56">
        <v>5</v>
      </c>
      <c r="G467" s="59">
        <v>0.1</v>
      </c>
      <c r="H467" s="59">
        <v>0.7</v>
      </c>
      <c r="I467" s="58">
        <v>150</v>
      </c>
      <c r="J467" s="65">
        <v>40</v>
      </c>
      <c r="K467" s="65">
        <v>1.512</v>
      </c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2.75" x14ac:dyDescent="0.2">
      <c r="A468" s="55" t="s">
        <v>805</v>
      </c>
      <c r="B468" s="56" t="s">
        <v>806</v>
      </c>
      <c r="C468" s="57">
        <v>47321</v>
      </c>
      <c r="D468" s="64">
        <f t="shared" si="0"/>
        <v>40222.85</v>
      </c>
      <c r="E468" s="58">
        <v>7</v>
      </c>
      <c r="F468" s="56">
        <v>5</v>
      </c>
      <c r="G468" s="59">
        <v>0.1</v>
      </c>
      <c r="H468" s="59">
        <v>0.7</v>
      </c>
      <c r="I468" s="58">
        <v>150</v>
      </c>
      <c r="J468" s="65">
        <v>19.5</v>
      </c>
      <c r="K468" s="65">
        <v>1.512</v>
      </c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2.75" x14ac:dyDescent="0.2">
      <c r="A469" s="55" t="s">
        <v>807</v>
      </c>
      <c r="B469" s="56" t="s">
        <v>808</v>
      </c>
      <c r="C469" s="57">
        <v>47321</v>
      </c>
      <c r="D469" s="64">
        <f t="shared" si="0"/>
        <v>40222.85</v>
      </c>
      <c r="E469" s="58">
        <v>7</v>
      </c>
      <c r="F469" s="56">
        <v>5</v>
      </c>
      <c r="G469" s="59">
        <v>0.1</v>
      </c>
      <c r="H469" s="59">
        <v>0.7</v>
      </c>
      <c r="I469" s="58">
        <v>150</v>
      </c>
      <c r="J469" s="65">
        <v>21.66667</v>
      </c>
      <c r="K469" s="65">
        <v>1.512</v>
      </c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2.75" x14ac:dyDescent="0.2">
      <c r="A470" s="55" t="s">
        <v>809</v>
      </c>
      <c r="B470" s="56" t="s">
        <v>810</v>
      </c>
      <c r="C470" s="57">
        <v>55303</v>
      </c>
      <c r="D470" s="64">
        <f t="shared" si="0"/>
        <v>47007.549999999996</v>
      </c>
      <c r="E470" s="58">
        <v>7</v>
      </c>
      <c r="F470" s="56">
        <v>5</v>
      </c>
      <c r="G470" s="59">
        <v>0.1</v>
      </c>
      <c r="H470" s="59">
        <v>0.7</v>
      </c>
      <c r="I470" s="58">
        <v>150</v>
      </c>
      <c r="J470" s="65">
        <v>18.75</v>
      </c>
      <c r="K470" s="65">
        <v>1.512</v>
      </c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2.75" x14ac:dyDescent="0.2">
      <c r="A471" s="55" t="s">
        <v>811</v>
      </c>
      <c r="B471" s="56" t="s">
        <v>812</v>
      </c>
      <c r="C471" s="57">
        <v>52799</v>
      </c>
      <c r="D471" s="64">
        <f t="shared" si="0"/>
        <v>44879.15</v>
      </c>
      <c r="E471" s="58">
        <v>7</v>
      </c>
      <c r="F471" s="56">
        <v>5</v>
      </c>
      <c r="G471" s="59">
        <v>0.1</v>
      </c>
      <c r="H471" s="59">
        <v>0.7</v>
      </c>
      <c r="I471" s="58">
        <v>150</v>
      </c>
      <c r="J471" s="65">
        <v>22.5</v>
      </c>
      <c r="K471" s="65">
        <v>1.512</v>
      </c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2.75" x14ac:dyDescent="0.2">
      <c r="A472" s="55" t="s">
        <v>813</v>
      </c>
      <c r="B472" s="56" t="s">
        <v>814</v>
      </c>
      <c r="C472" s="57">
        <v>52799</v>
      </c>
      <c r="D472" s="64">
        <f t="shared" si="0"/>
        <v>44879.15</v>
      </c>
      <c r="E472" s="58">
        <v>7</v>
      </c>
      <c r="F472" s="56">
        <v>5</v>
      </c>
      <c r="G472" s="59">
        <v>0.1</v>
      </c>
      <c r="H472" s="59">
        <v>0.7</v>
      </c>
      <c r="I472" s="58">
        <v>150</v>
      </c>
      <c r="J472" s="65">
        <v>25</v>
      </c>
      <c r="K472" s="65">
        <v>1.512</v>
      </c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2.75" x14ac:dyDescent="0.2">
      <c r="A473" s="55" t="s">
        <v>815</v>
      </c>
      <c r="B473" s="56" t="s">
        <v>816</v>
      </c>
      <c r="C473" s="57">
        <v>119062.75</v>
      </c>
      <c r="D473" s="64">
        <f t="shared" si="0"/>
        <v>101203.33749999999</v>
      </c>
      <c r="E473" s="58">
        <v>7</v>
      </c>
      <c r="F473" s="56">
        <v>5</v>
      </c>
      <c r="G473" s="59">
        <v>0.1</v>
      </c>
      <c r="H473" s="59">
        <v>0.7</v>
      </c>
      <c r="I473" s="58">
        <v>150</v>
      </c>
      <c r="J473" s="65">
        <v>40</v>
      </c>
      <c r="K473" s="65">
        <v>1.512</v>
      </c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2.75" x14ac:dyDescent="0.2">
      <c r="A474" s="55" t="s">
        <v>817</v>
      </c>
      <c r="B474" s="56" t="s">
        <v>818</v>
      </c>
      <c r="C474" s="57">
        <v>132247</v>
      </c>
      <c r="D474" s="64">
        <f t="shared" si="0"/>
        <v>112409.95</v>
      </c>
      <c r="E474" s="58">
        <v>7</v>
      </c>
      <c r="F474" s="56">
        <v>5</v>
      </c>
      <c r="G474" s="59">
        <v>0.1</v>
      </c>
      <c r="H474" s="59">
        <v>0.7</v>
      </c>
      <c r="I474" s="58">
        <v>150</v>
      </c>
      <c r="J474" s="65">
        <v>40</v>
      </c>
      <c r="K474" s="65">
        <v>1.512</v>
      </c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2.75" x14ac:dyDescent="0.2">
      <c r="A475" s="55" t="s">
        <v>819</v>
      </c>
      <c r="B475" s="56" t="s">
        <v>820</v>
      </c>
      <c r="C475" s="57">
        <v>127552.33</v>
      </c>
      <c r="D475" s="64">
        <f t="shared" si="0"/>
        <v>108419.48050000001</v>
      </c>
      <c r="E475" s="58">
        <v>7</v>
      </c>
      <c r="F475" s="56">
        <v>5</v>
      </c>
      <c r="G475" s="59">
        <v>0.1</v>
      </c>
      <c r="H475" s="59">
        <v>0.7</v>
      </c>
      <c r="I475" s="58">
        <v>150</v>
      </c>
      <c r="J475" s="65">
        <v>28.75</v>
      </c>
      <c r="K475" s="65">
        <v>1.512</v>
      </c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2.75" x14ac:dyDescent="0.2">
      <c r="A476" s="55" t="s">
        <v>821</v>
      </c>
      <c r="B476" s="56" t="s">
        <v>822</v>
      </c>
      <c r="C476" s="57">
        <v>132221</v>
      </c>
      <c r="D476" s="64">
        <f t="shared" si="0"/>
        <v>112387.84999999999</v>
      </c>
      <c r="E476" s="58">
        <v>7</v>
      </c>
      <c r="F476" s="56">
        <v>5</v>
      </c>
      <c r="G476" s="59">
        <v>0.1</v>
      </c>
      <c r="H476" s="59">
        <v>0.7</v>
      </c>
      <c r="I476" s="58">
        <v>150</v>
      </c>
      <c r="J476" s="65">
        <v>30</v>
      </c>
      <c r="K476" s="65">
        <v>1.512</v>
      </c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2.75" x14ac:dyDescent="0.2">
      <c r="A477" s="55" t="s">
        <v>823</v>
      </c>
      <c r="B477" s="56" t="s">
        <v>824</v>
      </c>
      <c r="C477" s="57">
        <v>138418.32999999999</v>
      </c>
      <c r="D477" s="64">
        <f t="shared" si="0"/>
        <v>117655.58049999998</v>
      </c>
      <c r="E477" s="58">
        <v>7</v>
      </c>
      <c r="F477" s="56">
        <v>5</v>
      </c>
      <c r="G477" s="59">
        <v>0.1</v>
      </c>
      <c r="H477" s="59">
        <v>0.7</v>
      </c>
      <c r="I477" s="58">
        <v>150</v>
      </c>
      <c r="J477" s="65">
        <v>40</v>
      </c>
      <c r="K477" s="65">
        <v>1.512</v>
      </c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2.75" x14ac:dyDescent="0.2">
      <c r="A478" s="55" t="s">
        <v>825</v>
      </c>
      <c r="B478" s="56" t="s">
        <v>826</v>
      </c>
      <c r="C478" s="57">
        <v>96171</v>
      </c>
      <c r="D478" s="64">
        <f t="shared" si="0"/>
        <v>81745.349999999991</v>
      </c>
      <c r="E478" s="58">
        <v>7</v>
      </c>
      <c r="F478" s="56">
        <v>5</v>
      </c>
      <c r="G478" s="59">
        <v>0.1</v>
      </c>
      <c r="H478" s="59">
        <v>0.7</v>
      </c>
      <c r="I478" s="58">
        <v>150</v>
      </c>
      <c r="J478" s="65">
        <v>44</v>
      </c>
      <c r="K478" s="65">
        <v>1.512</v>
      </c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2.75" x14ac:dyDescent="0.2">
      <c r="A479" s="55" t="s">
        <v>827</v>
      </c>
      <c r="B479" s="56" t="s">
        <v>828</v>
      </c>
      <c r="C479" s="57">
        <v>178845</v>
      </c>
      <c r="D479" s="64">
        <f t="shared" si="0"/>
        <v>152018.25</v>
      </c>
      <c r="E479" s="58">
        <v>7</v>
      </c>
      <c r="F479" s="56">
        <v>5</v>
      </c>
      <c r="G479" s="59">
        <v>0.1</v>
      </c>
      <c r="H479" s="59">
        <v>0.7</v>
      </c>
      <c r="I479" s="58">
        <v>150</v>
      </c>
      <c r="J479" s="65">
        <v>60</v>
      </c>
      <c r="K479" s="65">
        <v>1.512</v>
      </c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2.75" x14ac:dyDescent="0.2">
      <c r="A480" s="55" t="s">
        <v>829</v>
      </c>
      <c r="B480" s="56" t="s">
        <v>830</v>
      </c>
      <c r="C480" s="57">
        <v>190764.33</v>
      </c>
      <c r="D480" s="64">
        <f t="shared" si="0"/>
        <v>162149.68049999999</v>
      </c>
      <c r="E480" s="58">
        <v>7</v>
      </c>
      <c r="F480" s="56">
        <v>5</v>
      </c>
      <c r="G480" s="59">
        <v>0.1</v>
      </c>
      <c r="H480" s="59">
        <v>0.7</v>
      </c>
      <c r="I480" s="58">
        <v>150</v>
      </c>
      <c r="J480" s="65">
        <v>60</v>
      </c>
      <c r="K480" s="65">
        <v>1.512</v>
      </c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2.75" x14ac:dyDescent="0.2">
      <c r="A481" s="55" t="s">
        <v>831</v>
      </c>
      <c r="B481" s="56" t="s">
        <v>832</v>
      </c>
      <c r="C481" s="57">
        <v>147530.25</v>
      </c>
      <c r="D481" s="64">
        <f t="shared" si="0"/>
        <v>125400.71249999999</v>
      </c>
      <c r="E481" s="58">
        <v>7</v>
      </c>
      <c r="F481" s="56">
        <v>5</v>
      </c>
      <c r="G481" s="59">
        <v>0.1</v>
      </c>
      <c r="H481" s="59">
        <v>0.7</v>
      </c>
      <c r="I481" s="58">
        <v>150</v>
      </c>
      <c r="J481" s="65">
        <v>38.75</v>
      </c>
      <c r="K481" s="65">
        <v>1.512</v>
      </c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2.75" x14ac:dyDescent="0.2">
      <c r="A482" s="55" t="s">
        <v>833</v>
      </c>
      <c r="B482" s="56" t="s">
        <v>834</v>
      </c>
      <c r="C482" s="57">
        <v>162823</v>
      </c>
      <c r="D482" s="64">
        <f t="shared" si="0"/>
        <v>138399.54999999999</v>
      </c>
      <c r="E482" s="58">
        <v>7</v>
      </c>
      <c r="F482" s="56">
        <v>5</v>
      </c>
      <c r="G482" s="59">
        <v>0.1</v>
      </c>
      <c r="H482" s="59">
        <v>0.7</v>
      </c>
      <c r="I482" s="58">
        <v>150</v>
      </c>
      <c r="J482" s="65">
        <v>40</v>
      </c>
      <c r="K482" s="65">
        <v>1.512</v>
      </c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2.75" x14ac:dyDescent="0.2">
      <c r="A483" s="55" t="s">
        <v>835</v>
      </c>
      <c r="B483" s="56" t="s">
        <v>836</v>
      </c>
      <c r="C483" s="57">
        <v>316000</v>
      </c>
      <c r="D483" s="64">
        <f t="shared" si="0"/>
        <v>268600</v>
      </c>
      <c r="E483" s="58">
        <v>7</v>
      </c>
      <c r="F483" s="56">
        <v>5</v>
      </c>
      <c r="G483" s="59">
        <v>0.1</v>
      </c>
      <c r="H483" s="59">
        <v>0.7</v>
      </c>
      <c r="I483" s="58">
        <v>150</v>
      </c>
      <c r="J483" s="65">
        <v>80</v>
      </c>
      <c r="K483" s="65">
        <v>1.512</v>
      </c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2.75" x14ac:dyDescent="0.2">
      <c r="A484" s="55" t="s">
        <v>837</v>
      </c>
      <c r="B484" s="56" t="s">
        <v>838</v>
      </c>
      <c r="C484" s="57">
        <v>171145</v>
      </c>
      <c r="D484" s="64">
        <f t="shared" si="0"/>
        <v>145473.25</v>
      </c>
      <c r="E484" s="58">
        <v>7</v>
      </c>
      <c r="F484" s="56">
        <v>5</v>
      </c>
      <c r="G484" s="59">
        <v>0.1</v>
      </c>
      <c r="H484" s="59">
        <v>0.7</v>
      </c>
      <c r="I484" s="58">
        <v>150</v>
      </c>
      <c r="J484" s="65">
        <v>60</v>
      </c>
      <c r="K484" s="65">
        <v>1.512</v>
      </c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2.75" x14ac:dyDescent="0.2">
      <c r="A485" s="55" t="s">
        <v>839</v>
      </c>
      <c r="B485" s="56" t="s">
        <v>840</v>
      </c>
      <c r="C485" s="57">
        <v>173514</v>
      </c>
      <c r="D485" s="64">
        <f t="shared" si="0"/>
        <v>147486.9</v>
      </c>
      <c r="E485" s="58">
        <v>7</v>
      </c>
      <c r="F485" s="56">
        <v>5</v>
      </c>
      <c r="G485" s="59">
        <v>0.1</v>
      </c>
      <c r="H485" s="59">
        <v>0.7</v>
      </c>
      <c r="I485" s="58">
        <v>150</v>
      </c>
      <c r="J485" s="65">
        <v>66</v>
      </c>
      <c r="K485" s="65">
        <v>1.512</v>
      </c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2.75" x14ac:dyDescent="0.2">
      <c r="A486" s="55" t="s">
        <v>841</v>
      </c>
      <c r="B486" s="56" t="s">
        <v>842</v>
      </c>
      <c r="C486" s="57">
        <v>226303</v>
      </c>
      <c r="D486" s="64">
        <f t="shared" si="0"/>
        <v>192357.55</v>
      </c>
      <c r="E486" s="58">
        <v>7</v>
      </c>
      <c r="F486" s="56">
        <v>5</v>
      </c>
      <c r="G486" s="59">
        <v>0.1</v>
      </c>
      <c r="H486" s="59">
        <v>0.7</v>
      </c>
      <c r="I486" s="58">
        <v>150</v>
      </c>
      <c r="J486" s="65">
        <v>90</v>
      </c>
      <c r="K486" s="65">
        <v>1.512</v>
      </c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2.75" x14ac:dyDescent="0.2">
      <c r="A487" s="55" t="s">
        <v>843</v>
      </c>
      <c r="B487" s="56" t="s">
        <v>418</v>
      </c>
      <c r="C487" s="57">
        <v>25872</v>
      </c>
      <c r="D487" s="64">
        <f t="shared" si="0"/>
        <v>21991.200000000001</v>
      </c>
      <c r="E487" s="58">
        <v>12</v>
      </c>
      <c r="F487" s="56">
        <v>9</v>
      </c>
      <c r="G487" s="59">
        <v>0.1</v>
      </c>
      <c r="H487" s="59">
        <v>0.7</v>
      </c>
      <c r="I487" s="58">
        <v>150</v>
      </c>
      <c r="J487" s="65">
        <v>20</v>
      </c>
      <c r="K487" s="65">
        <v>4.125</v>
      </c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2.75" x14ac:dyDescent="0.2">
      <c r="A488" s="55" t="s">
        <v>844</v>
      </c>
      <c r="B488" s="56" t="s">
        <v>845</v>
      </c>
      <c r="C488" s="57">
        <v>25263</v>
      </c>
      <c r="D488" s="64">
        <f t="shared" si="0"/>
        <v>21473.55</v>
      </c>
      <c r="E488" s="58">
        <v>7</v>
      </c>
      <c r="F488" s="56">
        <v>5</v>
      </c>
      <c r="G488" s="59">
        <v>0.1</v>
      </c>
      <c r="H488" s="59">
        <v>0.7</v>
      </c>
      <c r="I488" s="58">
        <v>150</v>
      </c>
      <c r="J488" s="65">
        <v>13.78</v>
      </c>
      <c r="K488" s="65">
        <v>1.512</v>
      </c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2.75" x14ac:dyDescent="0.2">
      <c r="A489" s="55" t="s">
        <v>846</v>
      </c>
      <c r="B489" s="56" t="s">
        <v>847</v>
      </c>
      <c r="C489" s="57">
        <v>34354</v>
      </c>
      <c r="D489" s="64">
        <f t="shared" si="0"/>
        <v>29200.899999999998</v>
      </c>
      <c r="E489" s="58">
        <v>7</v>
      </c>
      <c r="F489" s="56">
        <v>5</v>
      </c>
      <c r="G489" s="59">
        <v>0.1</v>
      </c>
      <c r="H489" s="59">
        <v>0.7</v>
      </c>
      <c r="I489" s="58">
        <v>150</v>
      </c>
      <c r="J489" s="65">
        <v>13.78</v>
      </c>
      <c r="K489" s="65">
        <v>1.512</v>
      </c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2.75" x14ac:dyDescent="0.2">
      <c r="A490" s="55" t="s">
        <v>848</v>
      </c>
      <c r="B490" s="56" t="s">
        <v>849</v>
      </c>
      <c r="C490" s="57">
        <v>35175.25</v>
      </c>
      <c r="D490" s="64">
        <f t="shared" si="0"/>
        <v>29898.962499999998</v>
      </c>
      <c r="E490" s="58">
        <v>7</v>
      </c>
      <c r="F490" s="56">
        <v>5</v>
      </c>
      <c r="G490" s="59">
        <v>0.1</v>
      </c>
      <c r="H490" s="59">
        <v>0.7</v>
      </c>
      <c r="I490" s="58">
        <v>150</v>
      </c>
      <c r="J490" s="65">
        <v>15</v>
      </c>
      <c r="K490" s="65">
        <v>1.512</v>
      </c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2.75" x14ac:dyDescent="0.2">
      <c r="A491" s="55" t="s">
        <v>850</v>
      </c>
      <c r="B491" s="56" t="s">
        <v>851</v>
      </c>
      <c r="C491" s="57">
        <v>30011.67</v>
      </c>
      <c r="D491" s="64">
        <f t="shared" si="0"/>
        <v>25509.919499999996</v>
      </c>
      <c r="E491" s="58">
        <v>7</v>
      </c>
      <c r="F491" s="56">
        <v>5</v>
      </c>
      <c r="G491" s="59">
        <v>0.1</v>
      </c>
      <c r="H491" s="59">
        <v>0.7</v>
      </c>
      <c r="I491" s="58">
        <v>150</v>
      </c>
      <c r="J491" s="65">
        <v>15</v>
      </c>
      <c r="K491" s="65">
        <v>1.512</v>
      </c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2.75" x14ac:dyDescent="0.2">
      <c r="A492" s="55" t="s">
        <v>852</v>
      </c>
      <c r="B492" s="56" t="s">
        <v>853</v>
      </c>
      <c r="C492" s="57">
        <v>28481.33</v>
      </c>
      <c r="D492" s="64">
        <f t="shared" si="0"/>
        <v>24209.130499999999</v>
      </c>
      <c r="E492" s="58">
        <v>7</v>
      </c>
      <c r="F492" s="56">
        <v>5</v>
      </c>
      <c r="G492" s="59">
        <v>0.1</v>
      </c>
      <c r="H492" s="59">
        <v>0.7</v>
      </c>
      <c r="I492" s="58">
        <v>150</v>
      </c>
      <c r="J492" s="65">
        <v>18</v>
      </c>
      <c r="K492" s="65">
        <v>1.512</v>
      </c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2.75" x14ac:dyDescent="0.2">
      <c r="A493" s="55" t="s">
        <v>854</v>
      </c>
      <c r="B493" s="56" t="s">
        <v>855</v>
      </c>
      <c r="C493" s="57">
        <v>25872</v>
      </c>
      <c r="D493" s="64">
        <f t="shared" si="0"/>
        <v>21991.200000000001</v>
      </c>
      <c r="E493" s="58">
        <v>7</v>
      </c>
      <c r="F493" s="56">
        <v>5</v>
      </c>
      <c r="G493" s="59">
        <v>0.1</v>
      </c>
      <c r="H493" s="59">
        <v>0.7</v>
      </c>
      <c r="I493" s="58">
        <v>150</v>
      </c>
      <c r="J493" s="65">
        <v>19</v>
      </c>
      <c r="K493" s="65">
        <v>1.512</v>
      </c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2.75" x14ac:dyDescent="0.2">
      <c r="A494" s="55" t="s">
        <v>856</v>
      </c>
      <c r="B494" s="56" t="s">
        <v>857</v>
      </c>
      <c r="C494" s="57">
        <v>25872</v>
      </c>
      <c r="D494" s="64">
        <f t="shared" si="0"/>
        <v>21991.200000000001</v>
      </c>
      <c r="E494" s="58">
        <v>7</v>
      </c>
      <c r="F494" s="56">
        <v>5</v>
      </c>
      <c r="G494" s="59">
        <v>0.1</v>
      </c>
      <c r="H494" s="59">
        <v>0.7</v>
      </c>
      <c r="I494" s="58">
        <v>150</v>
      </c>
      <c r="J494" s="65">
        <v>20</v>
      </c>
      <c r="K494" s="65">
        <v>1.512</v>
      </c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2.75" x14ac:dyDescent="0.2">
      <c r="A495" s="55" t="s">
        <v>858</v>
      </c>
      <c r="B495" s="56" t="s">
        <v>859</v>
      </c>
      <c r="C495" s="57">
        <v>31406</v>
      </c>
      <c r="D495" s="64">
        <f t="shared" si="0"/>
        <v>26695.1</v>
      </c>
      <c r="E495" s="58">
        <v>7</v>
      </c>
      <c r="F495" s="56">
        <v>5</v>
      </c>
      <c r="G495" s="59">
        <v>0.1</v>
      </c>
      <c r="H495" s="59">
        <v>0.7</v>
      </c>
      <c r="I495" s="58">
        <v>150</v>
      </c>
      <c r="J495" s="65">
        <v>18.37</v>
      </c>
      <c r="K495" s="65">
        <v>1.512</v>
      </c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2.75" x14ac:dyDescent="0.2">
      <c r="A496" s="55" t="s">
        <v>860</v>
      </c>
      <c r="B496" s="56" t="s">
        <v>861</v>
      </c>
      <c r="C496" s="57">
        <v>39856</v>
      </c>
      <c r="D496" s="64">
        <f t="shared" si="0"/>
        <v>33877.599999999999</v>
      </c>
      <c r="E496" s="58">
        <v>7</v>
      </c>
      <c r="F496" s="56">
        <v>5</v>
      </c>
      <c r="G496" s="59">
        <v>0.1</v>
      </c>
      <c r="H496" s="59">
        <v>0.7</v>
      </c>
      <c r="I496" s="58">
        <v>150</v>
      </c>
      <c r="J496" s="65">
        <v>18.37</v>
      </c>
      <c r="K496" s="65">
        <v>1.512</v>
      </c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2.75" x14ac:dyDescent="0.2">
      <c r="A497" s="55" t="s">
        <v>862</v>
      </c>
      <c r="B497" s="56" t="s">
        <v>863</v>
      </c>
      <c r="C497" s="57">
        <v>34848.67</v>
      </c>
      <c r="D497" s="64">
        <f t="shared" si="0"/>
        <v>29621.369499999997</v>
      </c>
      <c r="E497" s="58">
        <v>7</v>
      </c>
      <c r="F497" s="56">
        <v>5</v>
      </c>
      <c r="G497" s="59">
        <v>0.1</v>
      </c>
      <c r="H497" s="59">
        <v>0.7</v>
      </c>
      <c r="I497" s="58">
        <v>150</v>
      </c>
      <c r="J497" s="65">
        <v>20</v>
      </c>
      <c r="K497" s="65">
        <v>1.512</v>
      </c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2.75" x14ac:dyDescent="0.2">
      <c r="A498" s="55" t="s">
        <v>864</v>
      </c>
      <c r="B498" s="56" t="s">
        <v>865</v>
      </c>
      <c r="C498" s="57">
        <v>34901.599999999999</v>
      </c>
      <c r="D498" s="64">
        <f t="shared" si="0"/>
        <v>29666.359999999997</v>
      </c>
      <c r="E498" s="58">
        <v>7</v>
      </c>
      <c r="F498" s="56">
        <v>5</v>
      </c>
      <c r="G498" s="59">
        <v>0.1</v>
      </c>
      <c r="H498" s="59">
        <v>0.7</v>
      </c>
      <c r="I498" s="58">
        <v>150</v>
      </c>
      <c r="J498" s="65">
        <v>20</v>
      </c>
      <c r="K498" s="65">
        <v>1.512</v>
      </c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2.75" x14ac:dyDescent="0.2">
      <c r="A499" s="55" t="s">
        <v>866</v>
      </c>
      <c r="B499" s="56" t="s">
        <v>867</v>
      </c>
      <c r="C499" s="57">
        <v>38288</v>
      </c>
      <c r="D499" s="64">
        <f t="shared" si="0"/>
        <v>32544.799999999999</v>
      </c>
      <c r="E499" s="58">
        <v>7</v>
      </c>
      <c r="F499" s="56">
        <v>5</v>
      </c>
      <c r="G499" s="59">
        <v>0.1</v>
      </c>
      <c r="H499" s="59">
        <v>0.7</v>
      </c>
      <c r="I499" s="58">
        <v>150</v>
      </c>
      <c r="J499" s="65">
        <v>24</v>
      </c>
      <c r="K499" s="65">
        <v>1.512</v>
      </c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2.75" x14ac:dyDescent="0.2">
      <c r="A500" s="55" t="s">
        <v>868</v>
      </c>
      <c r="B500" s="56" t="s">
        <v>869</v>
      </c>
      <c r="C500" s="57">
        <v>46637</v>
      </c>
      <c r="D500" s="64">
        <f t="shared" si="0"/>
        <v>39641.449999999997</v>
      </c>
      <c r="E500" s="58">
        <v>7</v>
      </c>
      <c r="F500" s="56">
        <v>5</v>
      </c>
      <c r="G500" s="59">
        <v>0.1</v>
      </c>
      <c r="H500" s="59">
        <v>0.7</v>
      </c>
      <c r="I500" s="58">
        <v>150</v>
      </c>
      <c r="J500" s="65">
        <v>24</v>
      </c>
      <c r="K500" s="65">
        <v>1.512</v>
      </c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2.75" x14ac:dyDescent="0.2">
      <c r="A501" s="55" t="s">
        <v>870</v>
      </c>
      <c r="B501" s="56" t="s">
        <v>871</v>
      </c>
      <c r="C501" s="57">
        <v>38888</v>
      </c>
      <c r="D501" s="64">
        <f t="shared" si="0"/>
        <v>33054.799999999996</v>
      </c>
      <c r="E501" s="58">
        <v>7</v>
      </c>
      <c r="F501" s="56">
        <v>5</v>
      </c>
      <c r="G501" s="59">
        <v>0.1</v>
      </c>
      <c r="H501" s="59">
        <v>0.7</v>
      </c>
      <c r="I501" s="58">
        <v>150</v>
      </c>
      <c r="J501" s="65">
        <v>25.33</v>
      </c>
      <c r="K501" s="65">
        <v>1.512</v>
      </c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2.75" x14ac:dyDescent="0.2">
      <c r="A502" s="55" t="s">
        <v>872</v>
      </c>
      <c r="B502" s="56" t="s">
        <v>873</v>
      </c>
      <c r="C502" s="57">
        <v>46637</v>
      </c>
      <c r="D502" s="64">
        <f t="shared" si="0"/>
        <v>39641.449999999997</v>
      </c>
      <c r="E502" s="58">
        <v>7</v>
      </c>
      <c r="F502" s="56">
        <v>5</v>
      </c>
      <c r="G502" s="59">
        <v>0.1</v>
      </c>
      <c r="H502" s="59">
        <v>0.7</v>
      </c>
      <c r="I502" s="58">
        <v>150</v>
      </c>
      <c r="J502" s="65">
        <v>25.33</v>
      </c>
      <c r="K502" s="65">
        <v>1.512</v>
      </c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2.75" x14ac:dyDescent="0.2">
      <c r="A503" s="55" t="s">
        <v>874</v>
      </c>
      <c r="B503" s="56" t="s">
        <v>875</v>
      </c>
      <c r="C503" s="57">
        <v>36000.400000000001</v>
      </c>
      <c r="D503" s="64">
        <f t="shared" si="0"/>
        <v>30600.34</v>
      </c>
      <c r="E503" s="58">
        <v>7</v>
      </c>
      <c r="F503" s="56">
        <v>5</v>
      </c>
      <c r="G503" s="59">
        <v>0.1</v>
      </c>
      <c r="H503" s="59">
        <v>0.7</v>
      </c>
      <c r="I503" s="58">
        <v>150</v>
      </c>
      <c r="J503" s="65">
        <v>26.67</v>
      </c>
      <c r="K503" s="65">
        <v>1.512</v>
      </c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2.75" x14ac:dyDescent="0.2">
      <c r="A504" s="55" t="s">
        <v>876</v>
      </c>
      <c r="B504" s="56" t="s">
        <v>877</v>
      </c>
      <c r="C504" s="57">
        <v>46637</v>
      </c>
      <c r="D504" s="64">
        <f t="shared" si="0"/>
        <v>39641.449999999997</v>
      </c>
      <c r="E504" s="58">
        <v>7</v>
      </c>
      <c r="F504" s="56">
        <v>5</v>
      </c>
      <c r="G504" s="59">
        <v>0.1</v>
      </c>
      <c r="H504" s="59">
        <v>0.7</v>
      </c>
      <c r="I504" s="58">
        <v>150</v>
      </c>
      <c r="J504" s="65">
        <v>26.67</v>
      </c>
      <c r="K504" s="65">
        <v>1.512</v>
      </c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2.75" x14ac:dyDescent="0.2">
      <c r="A505" s="55" t="s">
        <v>878</v>
      </c>
      <c r="B505" s="56"/>
      <c r="C505" s="57">
        <v>4000</v>
      </c>
      <c r="D505" s="64">
        <f t="shared" si="0"/>
        <v>3400</v>
      </c>
      <c r="E505" s="58">
        <v>20</v>
      </c>
      <c r="F505" s="56">
        <v>12</v>
      </c>
      <c r="G505" s="59">
        <v>0.15</v>
      </c>
      <c r="H505" s="59">
        <v>0.2</v>
      </c>
      <c r="I505" s="58">
        <v>15</v>
      </c>
      <c r="J505" s="65">
        <v>36</v>
      </c>
      <c r="K505" s="65">
        <v>6.875</v>
      </c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2.75" x14ac:dyDescent="0.2">
      <c r="A506" s="55" t="s">
        <v>879</v>
      </c>
      <c r="B506" s="56"/>
      <c r="C506" s="57">
        <v>5000</v>
      </c>
      <c r="D506" s="64">
        <f t="shared" si="0"/>
        <v>4250</v>
      </c>
      <c r="E506" s="58">
        <v>20</v>
      </c>
      <c r="F506" s="56">
        <v>12</v>
      </c>
      <c r="G506" s="59">
        <v>0.15</v>
      </c>
      <c r="H506" s="59">
        <v>0.8</v>
      </c>
      <c r="I506" s="58">
        <v>10</v>
      </c>
      <c r="J506" s="65">
        <v>36</v>
      </c>
      <c r="K506" s="65">
        <v>10.3</v>
      </c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2.75" x14ac:dyDescent="0.2">
      <c r="A507" s="55" t="s">
        <v>880</v>
      </c>
      <c r="B507" s="56" t="s">
        <v>426</v>
      </c>
      <c r="C507" s="57">
        <v>5461</v>
      </c>
      <c r="D507" s="64">
        <f t="shared" si="0"/>
        <v>4641.8499999999995</v>
      </c>
      <c r="E507" s="58">
        <v>10</v>
      </c>
      <c r="F507" s="56">
        <v>5</v>
      </c>
      <c r="G507" s="59">
        <v>0.4</v>
      </c>
      <c r="H507" s="59">
        <v>0.25</v>
      </c>
      <c r="I507" s="58">
        <v>250</v>
      </c>
      <c r="J507" s="65">
        <v>10</v>
      </c>
      <c r="K507" s="65">
        <v>10</v>
      </c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2.75" x14ac:dyDescent="0.2">
      <c r="A508" s="55" t="s">
        <v>881</v>
      </c>
      <c r="B508" s="56" t="s">
        <v>882</v>
      </c>
      <c r="C508" s="57">
        <v>14642</v>
      </c>
      <c r="D508" s="64">
        <f t="shared" si="0"/>
        <v>12445.699999999999</v>
      </c>
      <c r="E508" s="58">
        <v>10</v>
      </c>
      <c r="F508" s="56">
        <v>5</v>
      </c>
      <c r="G508" s="59">
        <v>0.4</v>
      </c>
      <c r="H508" s="59">
        <v>0.25</v>
      </c>
      <c r="I508" s="58">
        <v>250</v>
      </c>
      <c r="J508" s="65">
        <v>10.5</v>
      </c>
      <c r="K508" s="65">
        <v>10</v>
      </c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2.75" x14ac:dyDescent="0.2">
      <c r="A509" s="55" t="s">
        <v>883</v>
      </c>
      <c r="B509" s="56" t="s">
        <v>496</v>
      </c>
      <c r="C509" s="57">
        <v>2547.25</v>
      </c>
      <c r="D509" s="64">
        <f t="shared" si="0"/>
        <v>2165.1624999999999</v>
      </c>
      <c r="E509" s="58">
        <v>10</v>
      </c>
      <c r="F509" s="56">
        <v>5</v>
      </c>
      <c r="G509" s="59">
        <v>0.4</v>
      </c>
      <c r="H509" s="59">
        <v>0.25</v>
      </c>
      <c r="I509" s="58">
        <v>250</v>
      </c>
      <c r="J509" s="65">
        <v>11</v>
      </c>
      <c r="K509" s="65">
        <v>10</v>
      </c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2.75" x14ac:dyDescent="0.2">
      <c r="A510" s="55" t="s">
        <v>884</v>
      </c>
      <c r="B510" s="56" t="s">
        <v>496</v>
      </c>
      <c r="C510" s="57">
        <v>12546</v>
      </c>
      <c r="D510" s="64">
        <f t="shared" si="0"/>
        <v>10664.1</v>
      </c>
      <c r="E510" s="58">
        <v>10</v>
      </c>
      <c r="F510" s="56">
        <v>5</v>
      </c>
      <c r="G510" s="59">
        <v>0.4</v>
      </c>
      <c r="H510" s="59">
        <v>0.25</v>
      </c>
      <c r="I510" s="58">
        <v>250</v>
      </c>
      <c r="J510" s="65">
        <v>11</v>
      </c>
      <c r="K510" s="65">
        <v>10</v>
      </c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2.75" x14ac:dyDescent="0.2">
      <c r="A511" s="55" t="s">
        <v>885</v>
      </c>
      <c r="B511" s="56" t="s">
        <v>886</v>
      </c>
      <c r="C511" s="57">
        <v>7943.5</v>
      </c>
      <c r="D511" s="64">
        <f t="shared" si="0"/>
        <v>6751.9749999999995</v>
      </c>
      <c r="E511" s="58">
        <v>10</v>
      </c>
      <c r="F511" s="56">
        <v>5</v>
      </c>
      <c r="G511" s="59">
        <v>0.4</v>
      </c>
      <c r="H511" s="59">
        <v>0.25</v>
      </c>
      <c r="I511" s="58">
        <v>250</v>
      </c>
      <c r="J511" s="65">
        <v>11.5</v>
      </c>
      <c r="K511" s="65">
        <v>10</v>
      </c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2.75" x14ac:dyDescent="0.2">
      <c r="A512" s="55" t="s">
        <v>887</v>
      </c>
      <c r="B512" s="56" t="s">
        <v>290</v>
      </c>
      <c r="C512" s="57">
        <v>1760.5</v>
      </c>
      <c r="D512" s="64">
        <f t="shared" si="0"/>
        <v>1496.425</v>
      </c>
      <c r="E512" s="58">
        <v>10</v>
      </c>
      <c r="F512" s="56">
        <v>5</v>
      </c>
      <c r="G512" s="59">
        <v>0.4</v>
      </c>
      <c r="H512" s="59">
        <v>0.25</v>
      </c>
      <c r="I512" s="58">
        <v>250</v>
      </c>
      <c r="J512" s="65">
        <v>13</v>
      </c>
      <c r="K512" s="65">
        <v>10</v>
      </c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2.75" x14ac:dyDescent="0.2">
      <c r="A513" s="55" t="s">
        <v>888</v>
      </c>
      <c r="B513" s="56" t="s">
        <v>889</v>
      </c>
      <c r="C513" s="57">
        <v>9059</v>
      </c>
      <c r="D513" s="64">
        <f t="shared" si="0"/>
        <v>7700.15</v>
      </c>
      <c r="E513" s="58">
        <v>10</v>
      </c>
      <c r="F513" s="56">
        <v>5</v>
      </c>
      <c r="G513" s="59">
        <v>0.4</v>
      </c>
      <c r="H513" s="59">
        <v>0.25</v>
      </c>
      <c r="I513" s="58">
        <v>250</v>
      </c>
      <c r="J513" s="65">
        <v>13.5</v>
      </c>
      <c r="K513" s="65">
        <v>10</v>
      </c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2.75" x14ac:dyDescent="0.2">
      <c r="A514" s="55" t="s">
        <v>890</v>
      </c>
      <c r="B514" s="56" t="s">
        <v>294</v>
      </c>
      <c r="C514" s="57">
        <v>15326.5</v>
      </c>
      <c r="D514" s="64">
        <f t="shared" si="0"/>
        <v>13027.525</v>
      </c>
      <c r="E514" s="58">
        <v>10</v>
      </c>
      <c r="F514" s="56">
        <v>5</v>
      </c>
      <c r="G514" s="59">
        <v>0.4</v>
      </c>
      <c r="H514" s="59">
        <v>0.25</v>
      </c>
      <c r="I514" s="58">
        <v>250</v>
      </c>
      <c r="J514" s="65">
        <v>15</v>
      </c>
      <c r="K514" s="65">
        <v>10</v>
      </c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2.75" x14ac:dyDescent="0.2">
      <c r="A515" s="55" t="s">
        <v>891</v>
      </c>
      <c r="B515" s="56" t="s">
        <v>664</v>
      </c>
      <c r="C515" s="57">
        <v>8858.33</v>
      </c>
      <c r="D515" s="64">
        <f t="shared" si="0"/>
        <v>7529.5805</v>
      </c>
      <c r="E515" s="58">
        <v>10</v>
      </c>
      <c r="F515" s="56">
        <v>5</v>
      </c>
      <c r="G515" s="59">
        <v>0.4</v>
      </c>
      <c r="H515" s="59">
        <v>0.25</v>
      </c>
      <c r="I515" s="58">
        <v>250</v>
      </c>
      <c r="J515" s="65">
        <v>16</v>
      </c>
      <c r="K515" s="65">
        <v>10</v>
      </c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2.75" x14ac:dyDescent="0.2">
      <c r="A516" s="55" t="s">
        <v>892</v>
      </c>
      <c r="B516" s="56" t="s">
        <v>298</v>
      </c>
      <c r="C516" s="57">
        <v>10867.8</v>
      </c>
      <c r="D516" s="64">
        <f t="shared" si="0"/>
        <v>9237.6299999999992</v>
      </c>
      <c r="E516" s="58">
        <v>10</v>
      </c>
      <c r="F516" s="56">
        <v>5</v>
      </c>
      <c r="G516" s="59">
        <v>0.4</v>
      </c>
      <c r="H516" s="59">
        <v>0.25</v>
      </c>
      <c r="I516" s="58">
        <v>250</v>
      </c>
      <c r="J516" s="65">
        <v>17</v>
      </c>
      <c r="K516" s="65">
        <v>10</v>
      </c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2.75" x14ac:dyDescent="0.2">
      <c r="A517" s="55" t="s">
        <v>893</v>
      </c>
      <c r="B517" s="56" t="s">
        <v>668</v>
      </c>
      <c r="C517" s="57">
        <v>6049.67</v>
      </c>
      <c r="D517" s="64">
        <f t="shared" si="0"/>
        <v>5142.2195000000002</v>
      </c>
      <c r="E517" s="58">
        <v>10</v>
      </c>
      <c r="F517" s="56">
        <v>5</v>
      </c>
      <c r="G517" s="59">
        <v>0.4</v>
      </c>
      <c r="H517" s="59">
        <v>0.25</v>
      </c>
      <c r="I517" s="58">
        <v>250</v>
      </c>
      <c r="J517" s="65">
        <v>18</v>
      </c>
      <c r="K517" s="65">
        <v>10</v>
      </c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2.75" x14ac:dyDescent="0.2">
      <c r="A518" s="55" t="s">
        <v>894</v>
      </c>
      <c r="B518" s="56" t="s">
        <v>301</v>
      </c>
      <c r="C518" s="57">
        <v>5555.2</v>
      </c>
      <c r="D518" s="64">
        <f t="shared" si="0"/>
        <v>4721.92</v>
      </c>
      <c r="E518" s="58">
        <v>10</v>
      </c>
      <c r="F518" s="56">
        <v>5</v>
      </c>
      <c r="G518" s="59">
        <v>0.4</v>
      </c>
      <c r="H518" s="59">
        <v>0.25</v>
      </c>
      <c r="I518" s="58">
        <v>250</v>
      </c>
      <c r="J518" s="65">
        <v>19</v>
      </c>
      <c r="K518" s="65">
        <v>10</v>
      </c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2.75" x14ac:dyDescent="0.2">
      <c r="A519" s="55" t="s">
        <v>895</v>
      </c>
      <c r="B519" s="56" t="s">
        <v>592</v>
      </c>
      <c r="C519" s="57">
        <v>7129.82</v>
      </c>
      <c r="D519" s="64">
        <f t="shared" si="0"/>
        <v>6060.3469999999998</v>
      </c>
      <c r="E519" s="58">
        <v>10</v>
      </c>
      <c r="F519" s="56">
        <v>5</v>
      </c>
      <c r="G519" s="59">
        <v>0.4</v>
      </c>
      <c r="H519" s="59">
        <v>0.25</v>
      </c>
      <c r="I519" s="58">
        <v>250</v>
      </c>
      <c r="J519" s="65">
        <v>20</v>
      </c>
      <c r="K519" s="65">
        <v>10</v>
      </c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2.75" x14ac:dyDescent="0.2">
      <c r="A520" s="55" t="s">
        <v>896</v>
      </c>
      <c r="B520" s="56" t="s">
        <v>305</v>
      </c>
      <c r="C520" s="57">
        <v>11795.6</v>
      </c>
      <c r="D520" s="64">
        <f t="shared" si="0"/>
        <v>10026.26</v>
      </c>
      <c r="E520" s="58">
        <v>10</v>
      </c>
      <c r="F520" s="56">
        <v>5</v>
      </c>
      <c r="G520" s="59">
        <v>0.4</v>
      </c>
      <c r="H520" s="59">
        <v>0.25</v>
      </c>
      <c r="I520" s="58">
        <v>250</v>
      </c>
      <c r="J520" s="65">
        <v>21</v>
      </c>
      <c r="K520" s="65">
        <v>10</v>
      </c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2.75" x14ac:dyDescent="0.2">
      <c r="A521" s="55" t="s">
        <v>897</v>
      </c>
      <c r="B521" s="56" t="s">
        <v>673</v>
      </c>
      <c r="C521" s="57">
        <v>9748.35</v>
      </c>
      <c r="D521" s="64">
        <f t="shared" si="0"/>
        <v>8286.0974999999999</v>
      </c>
      <c r="E521" s="58">
        <v>10</v>
      </c>
      <c r="F521" s="56">
        <v>5</v>
      </c>
      <c r="G521" s="59">
        <v>0.4</v>
      </c>
      <c r="H521" s="59">
        <v>0.25</v>
      </c>
      <c r="I521" s="58">
        <v>250</v>
      </c>
      <c r="J521" s="65">
        <v>22</v>
      </c>
      <c r="K521" s="65">
        <v>10</v>
      </c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2.75" x14ac:dyDescent="0.2">
      <c r="A522" s="55" t="s">
        <v>898</v>
      </c>
      <c r="B522" s="56" t="s">
        <v>309</v>
      </c>
      <c r="C522" s="57">
        <v>18018.5</v>
      </c>
      <c r="D522" s="64">
        <f t="shared" si="0"/>
        <v>15315.725</v>
      </c>
      <c r="E522" s="58">
        <v>10</v>
      </c>
      <c r="F522" s="56">
        <v>5</v>
      </c>
      <c r="G522" s="59">
        <v>0.4</v>
      </c>
      <c r="H522" s="59">
        <v>0.25</v>
      </c>
      <c r="I522" s="58">
        <v>250</v>
      </c>
      <c r="J522" s="65">
        <v>23</v>
      </c>
      <c r="K522" s="65">
        <v>10</v>
      </c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2.75" x14ac:dyDescent="0.2">
      <c r="A523" s="55" t="s">
        <v>899</v>
      </c>
      <c r="B523" s="56" t="s">
        <v>900</v>
      </c>
      <c r="C523" s="57">
        <v>12350</v>
      </c>
      <c r="D523" s="64">
        <f t="shared" si="0"/>
        <v>10497.5</v>
      </c>
      <c r="E523" s="58">
        <v>10</v>
      </c>
      <c r="F523" s="56">
        <v>5</v>
      </c>
      <c r="G523" s="59">
        <v>0.4</v>
      </c>
      <c r="H523" s="59">
        <v>0.25</v>
      </c>
      <c r="I523" s="58">
        <v>250</v>
      </c>
      <c r="J523" s="65">
        <v>24</v>
      </c>
      <c r="K523" s="65">
        <v>10</v>
      </c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2.75" x14ac:dyDescent="0.2">
      <c r="A524" s="55" t="s">
        <v>901</v>
      </c>
      <c r="B524" s="56" t="s">
        <v>313</v>
      </c>
      <c r="C524" s="57">
        <v>11537.45</v>
      </c>
      <c r="D524" s="64">
        <f t="shared" si="0"/>
        <v>9806.8325000000004</v>
      </c>
      <c r="E524" s="58">
        <v>10</v>
      </c>
      <c r="F524" s="56">
        <v>5</v>
      </c>
      <c r="G524" s="59">
        <v>0.4</v>
      </c>
      <c r="H524" s="59">
        <v>0.25</v>
      </c>
      <c r="I524" s="58">
        <v>250</v>
      </c>
      <c r="J524" s="65">
        <v>25</v>
      </c>
      <c r="K524" s="65">
        <v>10</v>
      </c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2.75" x14ac:dyDescent="0.2">
      <c r="A525" s="55" t="s">
        <v>902</v>
      </c>
      <c r="B525" s="56" t="s">
        <v>903</v>
      </c>
      <c r="C525" s="57">
        <v>27570.43</v>
      </c>
      <c r="D525" s="64">
        <f t="shared" si="0"/>
        <v>23434.8655</v>
      </c>
      <c r="E525" s="58">
        <v>10</v>
      </c>
      <c r="F525" s="56">
        <v>5</v>
      </c>
      <c r="G525" s="59">
        <v>0.4</v>
      </c>
      <c r="H525" s="59">
        <v>0.25</v>
      </c>
      <c r="I525" s="58">
        <v>250</v>
      </c>
      <c r="J525" s="65">
        <v>26</v>
      </c>
      <c r="K525" s="65">
        <v>10</v>
      </c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2.75" x14ac:dyDescent="0.2">
      <c r="A526" s="55" t="s">
        <v>904</v>
      </c>
      <c r="B526" s="56" t="s">
        <v>316</v>
      </c>
      <c r="C526" s="57">
        <v>24018.33</v>
      </c>
      <c r="D526" s="64">
        <f t="shared" si="0"/>
        <v>20415.5805</v>
      </c>
      <c r="E526" s="58">
        <v>10</v>
      </c>
      <c r="F526" s="56">
        <v>5</v>
      </c>
      <c r="G526" s="59">
        <v>0.4</v>
      </c>
      <c r="H526" s="59">
        <v>0.25</v>
      </c>
      <c r="I526" s="58">
        <v>250</v>
      </c>
      <c r="J526" s="65">
        <v>27</v>
      </c>
      <c r="K526" s="65">
        <v>10</v>
      </c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2.75" x14ac:dyDescent="0.2">
      <c r="A527" s="55" t="s">
        <v>905</v>
      </c>
      <c r="B527" s="56" t="s">
        <v>906</v>
      </c>
      <c r="C527" s="57">
        <v>22263.9</v>
      </c>
      <c r="D527" s="64">
        <f t="shared" si="0"/>
        <v>18924.315000000002</v>
      </c>
      <c r="E527" s="58">
        <v>10</v>
      </c>
      <c r="F527" s="56">
        <v>5</v>
      </c>
      <c r="G527" s="59">
        <v>0.4</v>
      </c>
      <c r="H527" s="59">
        <v>0.25</v>
      </c>
      <c r="I527" s="58">
        <v>250</v>
      </c>
      <c r="J527" s="65">
        <v>28</v>
      </c>
      <c r="K527" s="65">
        <v>10</v>
      </c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2.75" x14ac:dyDescent="0.2">
      <c r="A528" s="55" t="s">
        <v>907</v>
      </c>
      <c r="B528" s="56" t="s">
        <v>319</v>
      </c>
      <c r="C528" s="57">
        <v>24431.09</v>
      </c>
      <c r="D528" s="64">
        <f t="shared" si="0"/>
        <v>20766.426500000001</v>
      </c>
      <c r="E528" s="58">
        <v>10</v>
      </c>
      <c r="F528" s="56">
        <v>5</v>
      </c>
      <c r="G528" s="59">
        <v>0.4</v>
      </c>
      <c r="H528" s="59">
        <v>0.25</v>
      </c>
      <c r="I528" s="58">
        <v>250</v>
      </c>
      <c r="J528" s="65">
        <v>29</v>
      </c>
      <c r="K528" s="65">
        <v>10</v>
      </c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2.75" x14ac:dyDescent="0.2">
      <c r="A529" s="55" t="s">
        <v>908</v>
      </c>
      <c r="B529" s="56" t="s">
        <v>211</v>
      </c>
      <c r="C529" s="57">
        <v>32010.63</v>
      </c>
      <c r="D529" s="64">
        <f t="shared" si="0"/>
        <v>27209.035500000002</v>
      </c>
      <c r="E529" s="58">
        <v>10</v>
      </c>
      <c r="F529" s="56">
        <v>5</v>
      </c>
      <c r="G529" s="59">
        <v>0.4</v>
      </c>
      <c r="H529" s="59">
        <v>0.25</v>
      </c>
      <c r="I529" s="58">
        <v>250</v>
      </c>
      <c r="J529" s="65">
        <v>30</v>
      </c>
      <c r="K529" s="65">
        <v>10</v>
      </c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2.75" x14ac:dyDescent="0.2">
      <c r="A530" s="55" t="s">
        <v>909</v>
      </c>
      <c r="B530" s="56" t="s">
        <v>910</v>
      </c>
      <c r="C530" s="57">
        <v>24510</v>
      </c>
      <c r="D530" s="64">
        <f t="shared" si="0"/>
        <v>20833.5</v>
      </c>
      <c r="E530" s="58">
        <v>10</v>
      </c>
      <c r="F530" s="56">
        <v>5</v>
      </c>
      <c r="G530" s="59">
        <v>0.4</v>
      </c>
      <c r="H530" s="59">
        <v>0.25</v>
      </c>
      <c r="I530" s="58">
        <v>250</v>
      </c>
      <c r="J530" s="65">
        <v>31</v>
      </c>
      <c r="K530" s="65">
        <v>10</v>
      </c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2.75" x14ac:dyDescent="0.2">
      <c r="A531" s="55" t="s">
        <v>911</v>
      </c>
      <c r="B531" s="56" t="s">
        <v>912</v>
      </c>
      <c r="C531" s="57">
        <v>19471.669999999998</v>
      </c>
      <c r="D531" s="64">
        <f t="shared" si="0"/>
        <v>16550.919499999996</v>
      </c>
      <c r="E531" s="58">
        <v>10</v>
      </c>
      <c r="F531" s="56">
        <v>5</v>
      </c>
      <c r="G531" s="59">
        <v>0.4</v>
      </c>
      <c r="H531" s="59">
        <v>0.25</v>
      </c>
      <c r="I531" s="58">
        <v>250</v>
      </c>
      <c r="J531" s="65">
        <v>32</v>
      </c>
      <c r="K531" s="65">
        <v>10</v>
      </c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2.75" x14ac:dyDescent="0.2">
      <c r="A532" s="55" t="s">
        <v>913</v>
      </c>
      <c r="B532" s="56" t="s">
        <v>914</v>
      </c>
      <c r="C532" s="57">
        <v>31711</v>
      </c>
      <c r="D532" s="64">
        <f t="shared" si="0"/>
        <v>26954.35</v>
      </c>
      <c r="E532" s="58">
        <v>10</v>
      </c>
      <c r="F532" s="56">
        <v>5</v>
      </c>
      <c r="G532" s="59">
        <v>0.4</v>
      </c>
      <c r="H532" s="59">
        <v>0.25</v>
      </c>
      <c r="I532" s="58">
        <v>250</v>
      </c>
      <c r="J532" s="65">
        <v>34</v>
      </c>
      <c r="K532" s="65">
        <v>10</v>
      </c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2.75" x14ac:dyDescent="0.2">
      <c r="A533" s="55" t="s">
        <v>915</v>
      </c>
      <c r="B533" s="56" t="s">
        <v>916</v>
      </c>
      <c r="C533" s="57">
        <v>26577.25</v>
      </c>
      <c r="D533" s="64">
        <f t="shared" si="0"/>
        <v>22590.662499999999</v>
      </c>
      <c r="E533" s="58">
        <v>10</v>
      </c>
      <c r="F533" s="56">
        <v>5</v>
      </c>
      <c r="G533" s="59">
        <v>0.4</v>
      </c>
      <c r="H533" s="59">
        <v>0.25</v>
      </c>
      <c r="I533" s="58">
        <v>250</v>
      </c>
      <c r="J533" s="65">
        <v>35</v>
      </c>
      <c r="K533" s="65">
        <v>10</v>
      </c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2.75" x14ac:dyDescent="0.2">
      <c r="A534" s="55" t="s">
        <v>917</v>
      </c>
      <c r="B534" s="56" t="s">
        <v>918</v>
      </c>
      <c r="C534" s="57">
        <v>23577</v>
      </c>
      <c r="D534" s="64">
        <f t="shared" si="0"/>
        <v>20040.45</v>
      </c>
      <c r="E534" s="58">
        <v>10</v>
      </c>
      <c r="F534" s="56">
        <v>5</v>
      </c>
      <c r="G534" s="59">
        <v>0.4</v>
      </c>
      <c r="H534" s="59">
        <v>0.25</v>
      </c>
      <c r="I534" s="58">
        <v>250</v>
      </c>
      <c r="J534" s="65">
        <v>36</v>
      </c>
      <c r="K534" s="65">
        <v>10</v>
      </c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2.75" x14ac:dyDescent="0.2">
      <c r="A535" s="55" t="s">
        <v>919</v>
      </c>
      <c r="B535" s="56" t="s">
        <v>91</v>
      </c>
      <c r="C535" s="57">
        <v>639</v>
      </c>
      <c r="D535" s="64">
        <f t="shared" si="0"/>
        <v>543.15</v>
      </c>
      <c r="E535" s="58">
        <v>10</v>
      </c>
      <c r="F535" s="56">
        <v>5</v>
      </c>
      <c r="G535" s="59">
        <v>0.4</v>
      </c>
      <c r="H535" s="59">
        <v>0.25</v>
      </c>
      <c r="I535" s="58">
        <v>250</v>
      </c>
      <c r="J535" s="65">
        <v>4</v>
      </c>
      <c r="K535" s="65">
        <v>10</v>
      </c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2.75" x14ac:dyDescent="0.2">
      <c r="A536" s="55" t="s">
        <v>920</v>
      </c>
      <c r="B536" s="56" t="s">
        <v>921</v>
      </c>
      <c r="C536" s="57">
        <v>86385</v>
      </c>
      <c r="D536" s="64">
        <f t="shared" si="0"/>
        <v>73427.25</v>
      </c>
      <c r="E536" s="58">
        <v>10</v>
      </c>
      <c r="F536" s="56">
        <v>5</v>
      </c>
      <c r="G536" s="59">
        <v>0.4</v>
      </c>
      <c r="H536" s="59">
        <v>0.25</v>
      </c>
      <c r="I536" s="58">
        <v>250</v>
      </c>
      <c r="J536" s="65">
        <v>41</v>
      </c>
      <c r="K536" s="65">
        <v>10</v>
      </c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2.75" x14ac:dyDescent="0.2">
      <c r="A537" s="55" t="s">
        <v>922</v>
      </c>
      <c r="B537" s="56" t="s">
        <v>343</v>
      </c>
      <c r="C537" s="57">
        <v>109797</v>
      </c>
      <c r="D537" s="64">
        <f t="shared" si="0"/>
        <v>93327.45</v>
      </c>
      <c r="E537" s="58">
        <v>10</v>
      </c>
      <c r="F537" s="56">
        <v>5</v>
      </c>
      <c r="G537" s="59">
        <v>0.4</v>
      </c>
      <c r="H537" s="59">
        <v>0.25</v>
      </c>
      <c r="I537" s="58">
        <v>250</v>
      </c>
      <c r="J537" s="65">
        <v>49</v>
      </c>
      <c r="K537" s="65">
        <v>10</v>
      </c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2.75" x14ac:dyDescent="0.2">
      <c r="A538" s="55" t="s">
        <v>923</v>
      </c>
      <c r="B538" s="56" t="s">
        <v>99</v>
      </c>
      <c r="C538" s="57">
        <v>2644</v>
      </c>
      <c r="D538" s="64">
        <f t="shared" si="0"/>
        <v>2247.4</v>
      </c>
      <c r="E538" s="58">
        <v>10</v>
      </c>
      <c r="F538" s="56">
        <v>5</v>
      </c>
      <c r="G538" s="59">
        <v>0.4</v>
      </c>
      <c r="H538" s="59">
        <v>0.25</v>
      </c>
      <c r="I538" s="58">
        <v>250</v>
      </c>
      <c r="J538" s="65">
        <v>5</v>
      </c>
      <c r="K538" s="65">
        <v>10</v>
      </c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2.75" x14ac:dyDescent="0.2">
      <c r="A539" s="55" t="s">
        <v>924</v>
      </c>
      <c r="B539" s="56" t="s">
        <v>109</v>
      </c>
      <c r="C539" s="57">
        <v>870</v>
      </c>
      <c r="D539" s="64">
        <f t="shared" si="0"/>
        <v>739.5</v>
      </c>
      <c r="E539" s="58">
        <v>10</v>
      </c>
      <c r="F539" s="56">
        <v>5</v>
      </c>
      <c r="G539" s="59">
        <v>0.4</v>
      </c>
      <c r="H539" s="59">
        <v>0.25</v>
      </c>
      <c r="I539" s="58">
        <v>250</v>
      </c>
      <c r="J539" s="65">
        <v>6</v>
      </c>
      <c r="K539" s="65">
        <v>10</v>
      </c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2.75" x14ac:dyDescent="0.2">
      <c r="A540" s="55" t="s">
        <v>925</v>
      </c>
      <c r="B540" s="56" t="s">
        <v>926</v>
      </c>
      <c r="C540" s="57">
        <v>1234.67</v>
      </c>
      <c r="D540" s="64">
        <f t="shared" si="0"/>
        <v>1049.4694999999999</v>
      </c>
      <c r="E540" s="58">
        <v>10</v>
      </c>
      <c r="F540" s="56">
        <v>5</v>
      </c>
      <c r="G540" s="59">
        <v>0.4</v>
      </c>
      <c r="H540" s="59">
        <v>0.25</v>
      </c>
      <c r="I540" s="58">
        <v>250</v>
      </c>
      <c r="J540" s="65">
        <v>8.5</v>
      </c>
      <c r="K540" s="65">
        <v>10</v>
      </c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2.75" x14ac:dyDescent="0.2">
      <c r="A541" s="55" t="s">
        <v>927</v>
      </c>
      <c r="B541" s="56" t="s">
        <v>926</v>
      </c>
      <c r="C541" s="57">
        <v>6872</v>
      </c>
      <c r="D541" s="64">
        <f t="shared" si="0"/>
        <v>5841.2</v>
      </c>
      <c r="E541" s="58">
        <v>10</v>
      </c>
      <c r="F541" s="56">
        <v>5</v>
      </c>
      <c r="G541" s="59">
        <v>0.4</v>
      </c>
      <c r="H541" s="59">
        <v>0.25</v>
      </c>
      <c r="I541" s="58">
        <v>250</v>
      </c>
      <c r="J541" s="65">
        <v>8.5</v>
      </c>
      <c r="K541" s="65">
        <v>10</v>
      </c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2.75" x14ac:dyDescent="0.2">
      <c r="A542" s="55" t="s">
        <v>928</v>
      </c>
      <c r="B542" s="56" t="s">
        <v>929</v>
      </c>
      <c r="C542" s="57">
        <v>9520</v>
      </c>
      <c r="D542" s="64">
        <f t="shared" si="0"/>
        <v>8092</v>
      </c>
      <c r="E542" s="58">
        <v>10</v>
      </c>
      <c r="F542" s="56">
        <v>5</v>
      </c>
      <c r="G542" s="59">
        <v>0.4</v>
      </c>
      <c r="H542" s="59">
        <v>0.25</v>
      </c>
      <c r="I542" s="58">
        <v>250</v>
      </c>
      <c r="J542" s="65">
        <v>9.5</v>
      </c>
      <c r="K542" s="65">
        <v>10</v>
      </c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2.75" x14ac:dyDescent="0.2">
      <c r="A543" s="55" t="s">
        <v>930</v>
      </c>
      <c r="B543" s="56" t="s">
        <v>260</v>
      </c>
      <c r="C543" s="57">
        <v>52860</v>
      </c>
      <c r="D543" s="64">
        <f t="shared" si="0"/>
        <v>44931</v>
      </c>
      <c r="E543" s="58">
        <v>8</v>
      </c>
      <c r="F543" s="56">
        <v>6</v>
      </c>
      <c r="G543" s="59">
        <v>0.4</v>
      </c>
      <c r="H543" s="59">
        <v>0.6</v>
      </c>
      <c r="I543" s="58">
        <v>300</v>
      </c>
      <c r="J543" s="65">
        <v>25</v>
      </c>
      <c r="K543" s="65">
        <v>3.25</v>
      </c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2.75" x14ac:dyDescent="0.2">
      <c r="A544" s="55" t="s">
        <v>931</v>
      </c>
      <c r="B544" s="56" t="s">
        <v>262</v>
      </c>
      <c r="C544" s="57">
        <v>62530</v>
      </c>
      <c r="D544" s="64">
        <f t="shared" si="0"/>
        <v>53150.5</v>
      </c>
      <c r="E544" s="58">
        <v>8</v>
      </c>
      <c r="F544" s="56">
        <v>6</v>
      </c>
      <c r="G544" s="59">
        <v>0.4</v>
      </c>
      <c r="H544" s="59">
        <v>0.6</v>
      </c>
      <c r="I544" s="58">
        <v>300</v>
      </c>
      <c r="J544" s="65">
        <v>30</v>
      </c>
      <c r="K544" s="65">
        <v>3.25</v>
      </c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2.75" x14ac:dyDescent="0.2">
      <c r="A545" s="55" t="s">
        <v>932</v>
      </c>
      <c r="B545" s="56" t="s">
        <v>414</v>
      </c>
      <c r="C545" s="57">
        <v>44118.53</v>
      </c>
      <c r="D545" s="64">
        <f t="shared" si="0"/>
        <v>37500.750499999995</v>
      </c>
      <c r="E545" s="58">
        <v>7</v>
      </c>
      <c r="F545" s="56">
        <v>5</v>
      </c>
      <c r="G545" s="59">
        <v>0.1</v>
      </c>
      <c r="H545" s="59">
        <v>0.7</v>
      </c>
      <c r="I545" s="58">
        <v>200</v>
      </c>
      <c r="J545" s="65">
        <v>40</v>
      </c>
      <c r="K545" s="65">
        <v>4.47</v>
      </c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2.75" x14ac:dyDescent="0.2">
      <c r="A546" s="55" t="s">
        <v>933</v>
      </c>
      <c r="B546" s="56" t="s">
        <v>416</v>
      </c>
      <c r="C546" s="57">
        <v>59126.47</v>
      </c>
      <c r="D546" s="64">
        <f t="shared" si="0"/>
        <v>50257.499499999998</v>
      </c>
      <c r="E546" s="58">
        <v>7</v>
      </c>
      <c r="F546" s="56">
        <v>5</v>
      </c>
      <c r="G546" s="59">
        <v>0.1</v>
      </c>
      <c r="H546" s="59">
        <v>0.7</v>
      </c>
      <c r="I546" s="58">
        <v>200</v>
      </c>
      <c r="J546" s="65">
        <v>53.33</v>
      </c>
      <c r="K546" s="65">
        <v>4.47</v>
      </c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2.75" x14ac:dyDescent="0.2">
      <c r="A547" s="55" t="s">
        <v>934</v>
      </c>
      <c r="B547" s="56" t="s">
        <v>420</v>
      </c>
      <c r="C547" s="57">
        <v>21356.5</v>
      </c>
      <c r="D547" s="64">
        <f t="shared" si="0"/>
        <v>18153.024999999998</v>
      </c>
      <c r="E547" s="58">
        <v>7</v>
      </c>
      <c r="F547" s="56">
        <v>5</v>
      </c>
      <c r="G547" s="59">
        <v>0.1</v>
      </c>
      <c r="H547" s="59">
        <v>0.7</v>
      </c>
      <c r="I547" s="58">
        <v>200</v>
      </c>
      <c r="J547" s="65">
        <v>20</v>
      </c>
      <c r="K547" s="65">
        <v>4.47</v>
      </c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2.75" x14ac:dyDescent="0.2">
      <c r="A548" s="55" t="s">
        <v>935</v>
      </c>
      <c r="B548" s="56" t="s">
        <v>422</v>
      </c>
      <c r="C548" s="57">
        <v>31076.83</v>
      </c>
      <c r="D548" s="64">
        <f t="shared" si="0"/>
        <v>26415.305500000002</v>
      </c>
      <c r="E548" s="58">
        <v>7</v>
      </c>
      <c r="F548" s="56">
        <v>5</v>
      </c>
      <c r="G548" s="59">
        <v>0.1</v>
      </c>
      <c r="H548" s="59">
        <v>0.7</v>
      </c>
      <c r="I548" s="58">
        <v>200</v>
      </c>
      <c r="J548" s="65">
        <v>26.67</v>
      </c>
      <c r="K548" s="65">
        <v>4.47</v>
      </c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2.75" x14ac:dyDescent="0.2">
      <c r="A549" s="55" t="s">
        <v>936</v>
      </c>
      <c r="B549" s="56"/>
      <c r="C549" s="57">
        <v>3500</v>
      </c>
      <c r="D549" s="64">
        <f t="shared" si="0"/>
        <v>2975</v>
      </c>
      <c r="E549" s="58">
        <v>20</v>
      </c>
      <c r="F549" s="56">
        <v>12</v>
      </c>
      <c r="G549" s="59">
        <v>0.15</v>
      </c>
      <c r="H549" s="59">
        <v>0.8</v>
      </c>
      <c r="I549" s="58">
        <v>30</v>
      </c>
      <c r="J549" s="65">
        <v>36</v>
      </c>
      <c r="K549" s="65">
        <v>10.3</v>
      </c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2.75" x14ac:dyDescent="0.2">
      <c r="A550" s="55" t="s">
        <v>937</v>
      </c>
      <c r="B550" s="56" t="s">
        <v>380</v>
      </c>
      <c r="C550" s="57">
        <v>20500</v>
      </c>
      <c r="D550" s="64">
        <f t="shared" si="0"/>
        <v>17425</v>
      </c>
      <c r="E550" s="58">
        <v>7</v>
      </c>
      <c r="F550" s="56">
        <v>5</v>
      </c>
      <c r="G550" s="59">
        <v>0.1</v>
      </c>
      <c r="H550" s="59">
        <v>0.8</v>
      </c>
      <c r="I550" s="58">
        <v>200</v>
      </c>
      <c r="J550" s="65">
        <v>36</v>
      </c>
      <c r="K550" s="65">
        <v>2.1</v>
      </c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2.75" x14ac:dyDescent="0.2">
      <c r="A551" s="55" t="s">
        <v>938</v>
      </c>
      <c r="B551" s="56" t="s">
        <v>939</v>
      </c>
      <c r="C551" s="57">
        <v>4689.5</v>
      </c>
      <c r="D551" s="64">
        <f t="shared" si="0"/>
        <v>3986.0749999999998</v>
      </c>
      <c r="E551" s="58">
        <v>7</v>
      </c>
      <c r="F551" s="56">
        <v>5</v>
      </c>
      <c r="G551" s="59">
        <v>0.1</v>
      </c>
      <c r="H551" s="59">
        <v>0.8</v>
      </c>
      <c r="I551" s="58">
        <v>200</v>
      </c>
      <c r="J551" s="65">
        <v>5.33</v>
      </c>
      <c r="K551" s="65">
        <v>2.1</v>
      </c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2.75" x14ac:dyDescent="0.2">
      <c r="A552" s="55" t="s">
        <v>940</v>
      </c>
      <c r="B552" s="56" t="s">
        <v>941</v>
      </c>
      <c r="C552" s="57">
        <v>4901.25</v>
      </c>
      <c r="D552" s="64">
        <f t="shared" si="0"/>
        <v>4166.0625</v>
      </c>
      <c r="E552" s="58">
        <v>7</v>
      </c>
      <c r="F552" s="56">
        <v>5</v>
      </c>
      <c r="G552" s="59">
        <v>0.1</v>
      </c>
      <c r="H552" s="59">
        <v>0.8</v>
      </c>
      <c r="I552" s="58">
        <v>200</v>
      </c>
      <c r="J552" s="65">
        <v>6.67</v>
      </c>
      <c r="K552" s="65">
        <v>2.1</v>
      </c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2.75" x14ac:dyDescent="0.2">
      <c r="A553" s="55" t="s">
        <v>942</v>
      </c>
      <c r="B553" s="56" t="s">
        <v>943</v>
      </c>
      <c r="C553" s="57">
        <v>8181</v>
      </c>
      <c r="D553" s="64">
        <f t="shared" si="0"/>
        <v>6953.8499999999995</v>
      </c>
      <c r="E553" s="58">
        <v>7</v>
      </c>
      <c r="F553" s="56">
        <v>5</v>
      </c>
      <c r="G553" s="59">
        <v>0.1</v>
      </c>
      <c r="H553" s="59">
        <v>0.8</v>
      </c>
      <c r="I553" s="58">
        <v>200</v>
      </c>
      <c r="J553" s="65">
        <v>10.67</v>
      </c>
      <c r="K553" s="65">
        <v>2.1</v>
      </c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2.75" x14ac:dyDescent="0.2">
      <c r="A554" s="55" t="s">
        <v>944</v>
      </c>
      <c r="B554" s="56" t="s">
        <v>945</v>
      </c>
      <c r="C554" s="57">
        <v>8815.6</v>
      </c>
      <c r="D554" s="64">
        <f t="shared" si="0"/>
        <v>7493.26</v>
      </c>
      <c r="E554" s="58">
        <v>7</v>
      </c>
      <c r="F554" s="56">
        <v>5</v>
      </c>
      <c r="G554" s="59">
        <v>0.1</v>
      </c>
      <c r="H554" s="59">
        <v>0.8</v>
      </c>
      <c r="I554" s="58">
        <v>200</v>
      </c>
      <c r="J554" s="65">
        <v>13.33</v>
      </c>
      <c r="K554" s="65">
        <v>2.1</v>
      </c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2.75" x14ac:dyDescent="0.2">
      <c r="A555" s="55" t="s">
        <v>946</v>
      </c>
      <c r="B555" s="56" t="s">
        <v>947</v>
      </c>
      <c r="C555" s="57">
        <v>11325.5</v>
      </c>
      <c r="D555" s="64">
        <f t="shared" si="0"/>
        <v>9626.6749999999993</v>
      </c>
      <c r="E555" s="58">
        <v>7</v>
      </c>
      <c r="F555" s="56">
        <v>5</v>
      </c>
      <c r="G555" s="59">
        <v>0.1</v>
      </c>
      <c r="H555" s="59">
        <v>0.8</v>
      </c>
      <c r="I555" s="58">
        <v>200</v>
      </c>
      <c r="J555" s="65">
        <v>16</v>
      </c>
      <c r="K555" s="65">
        <v>2.1</v>
      </c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2.75" x14ac:dyDescent="0.2">
      <c r="A556" s="55" t="s">
        <v>948</v>
      </c>
      <c r="B556" s="56" t="s">
        <v>949</v>
      </c>
      <c r="C556" s="57">
        <v>12498.8</v>
      </c>
      <c r="D556" s="64">
        <f t="shared" si="0"/>
        <v>10623.98</v>
      </c>
      <c r="E556" s="58">
        <v>7</v>
      </c>
      <c r="F556" s="56">
        <v>5</v>
      </c>
      <c r="G556" s="59">
        <v>0.1</v>
      </c>
      <c r="H556" s="59">
        <v>0.8</v>
      </c>
      <c r="I556" s="58">
        <v>200</v>
      </c>
      <c r="J556" s="65">
        <v>20</v>
      </c>
      <c r="K556" s="65">
        <v>2.1</v>
      </c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2.75" x14ac:dyDescent="0.2">
      <c r="A557" s="55" t="s">
        <v>950</v>
      </c>
      <c r="B557" s="56" t="s">
        <v>951</v>
      </c>
      <c r="C557" s="57">
        <v>14691</v>
      </c>
      <c r="D557" s="64">
        <f t="shared" si="0"/>
        <v>12487.35</v>
      </c>
      <c r="E557" s="58">
        <v>7</v>
      </c>
      <c r="F557" s="56">
        <v>5</v>
      </c>
      <c r="G557" s="59">
        <v>0.1</v>
      </c>
      <c r="H557" s="59">
        <v>0.8</v>
      </c>
      <c r="I557" s="58">
        <v>200</v>
      </c>
      <c r="J557" s="65">
        <v>21.33</v>
      </c>
      <c r="K557" s="65">
        <v>2.1</v>
      </c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2.75" x14ac:dyDescent="0.2">
      <c r="A558" s="55" t="s">
        <v>952</v>
      </c>
      <c r="B558" s="56" t="s">
        <v>953</v>
      </c>
      <c r="C558" s="57">
        <v>18324.8</v>
      </c>
      <c r="D558" s="64">
        <f t="shared" si="0"/>
        <v>15576.079999999998</v>
      </c>
      <c r="E558" s="58">
        <v>7</v>
      </c>
      <c r="F558" s="56">
        <v>5</v>
      </c>
      <c r="G558" s="59">
        <v>0.1</v>
      </c>
      <c r="H558" s="59">
        <v>0.8</v>
      </c>
      <c r="I558" s="58">
        <v>200</v>
      </c>
      <c r="J558" s="65">
        <v>26.67</v>
      </c>
      <c r="K558" s="65">
        <v>2.1</v>
      </c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2.75" x14ac:dyDescent="0.2">
      <c r="A559" s="55" t="s">
        <v>954</v>
      </c>
      <c r="B559" s="56" t="s">
        <v>262</v>
      </c>
      <c r="C559" s="57">
        <v>389.95</v>
      </c>
      <c r="D559" s="64">
        <f t="shared" si="0"/>
        <v>331.45749999999998</v>
      </c>
      <c r="E559" s="58">
        <v>8</v>
      </c>
      <c r="F559" s="56">
        <v>6</v>
      </c>
      <c r="G559" s="59">
        <v>0.4</v>
      </c>
      <c r="H559" s="59">
        <v>0.75</v>
      </c>
      <c r="I559" s="58">
        <v>200</v>
      </c>
      <c r="J559" s="65">
        <v>30</v>
      </c>
      <c r="K559" s="65">
        <v>4.9000000000000004</v>
      </c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2.75" x14ac:dyDescent="0.2">
      <c r="A560" s="55" t="s">
        <v>955</v>
      </c>
      <c r="B560" s="56" t="s">
        <v>906</v>
      </c>
      <c r="C560" s="57">
        <v>12100</v>
      </c>
      <c r="D560" s="64">
        <f t="shared" si="0"/>
        <v>10285</v>
      </c>
      <c r="E560" s="58">
        <v>7</v>
      </c>
      <c r="F560" s="56">
        <v>5</v>
      </c>
      <c r="G560" s="59">
        <v>0.1</v>
      </c>
      <c r="H560" s="59">
        <v>0.8</v>
      </c>
      <c r="I560" s="58">
        <v>200</v>
      </c>
      <c r="J560" s="65">
        <v>28</v>
      </c>
      <c r="K560" s="65">
        <v>3.9729999999999999</v>
      </c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2.75" x14ac:dyDescent="0.2">
      <c r="A561" s="55" t="s">
        <v>956</v>
      </c>
      <c r="B561" s="56" t="s">
        <v>211</v>
      </c>
      <c r="C561" s="57">
        <v>12350</v>
      </c>
      <c r="D561" s="64">
        <f t="shared" si="0"/>
        <v>10497.5</v>
      </c>
      <c r="E561" s="58">
        <v>7</v>
      </c>
      <c r="F561" s="56">
        <v>5</v>
      </c>
      <c r="G561" s="59">
        <v>0.1</v>
      </c>
      <c r="H561" s="59">
        <v>0.8</v>
      </c>
      <c r="I561" s="58">
        <v>200</v>
      </c>
      <c r="J561" s="65">
        <v>30</v>
      </c>
      <c r="K561" s="65">
        <v>3.9729999999999999</v>
      </c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2.75" x14ac:dyDescent="0.2">
      <c r="A562" s="55" t="s">
        <v>957</v>
      </c>
      <c r="B562" s="56" t="s">
        <v>921</v>
      </c>
      <c r="C562" s="57">
        <v>16000</v>
      </c>
      <c r="D562" s="64">
        <f t="shared" si="0"/>
        <v>13600</v>
      </c>
      <c r="E562" s="58">
        <v>7</v>
      </c>
      <c r="F562" s="56">
        <v>5</v>
      </c>
      <c r="G562" s="59">
        <v>0.1</v>
      </c>
      <c r="H562" s="59">
        <v>0.8</v>
      </c>
      <c r="I562" s="58">
        <v>200</v>
      </c>
      <c r="J562" s="65">
        <v>41</v>
      </c>
      <c r="K562" s="65">
        <v>3.9729999999999999</v>
      </c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2.75" x14ac:dyDescent="0.2">
      <c r="A563" s="55" t="s">
        <v>958</v>
      </c>
      <c r="B563" s="56" t="s">
        <v>959</v>
      </c>
      <c r="C563" s="57">
        <v>23700</v>
      </c>
      <c r="D563" s="64">
        <f t="shared" si="0"/>
        <v>20145</v>
      </c>
      <c r="E563" s="58">
        <v>7</v>
      </c>
      <c r="F563" s="56">
        <v>5</v>
      </c>
      <c r="G563" s="59">
        <v>0.1</v>
      </c>
      <c r="H563" s="59">
        <v>0.8</v>
      </c>
      <c r="I563" s="58">
        <v>200</v>
      </c>
      <c r="J563" s="65">
        <v>54</v>
      </c>
      <c r="K563" s="65">
        <v>3.9729999999999999</v>
      </c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2.75" x14ac:dyDescent="0.2">
      <c r="A564" s="55" t="s">
        <v>960</v>
      </c>
      <c r="B564" s="56" t="s">
        <v>220</v>
      </c>
      <c r="C564" s="57">
        <v>28300</v>
      </c>
      <c r="D564" s="64">
        <f t="shared" si="0"/>
        <v>24055</v>
      </c>
      <c r="E564" s="58">
        <v>7</v>
      </c>
      <c r="F564" s="56">
        <v>5</v>
      </c>
      <c r="G564" s="59">
        <v>0.1</v>
      </c>
      <c r="H564" s="59">
        <v>0.8</v>
      </c>
      <c r="I564" s="58">
        <v>200</v>
      </c>
      <c r="J564" s="65">
        <v>60</v>
      </c>
      <c r="K564" s="65">
        <v>3.9729999999999999</v>
      </c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2.75" x14ac:dyDescent="0.2">
      <c r="A565" s="55" t="s">
        <v>961</v>
      </c>
      <c r="B565" s="56"/>
      <c r="C565" s="57">
        <v>40563.42</v>
      </c>
      <c r="D565" s="64">
        <f t="shared" si="0"/>
        <v>34478.906999999999</v>
      </c>
      <c r="E565" s="58">
        <v>7</v>
      </c>
      <c r="F565" s="56">
        <v>5</v>
      </c>
      <c r="G565" s="59">
        <v>0.6</v>
      </c>
      <c r="H565" s="59">
        <v>0.1</v>
      </c>
      <c r="I565" s="58">
        <v>850</v>
      </c>
      <c r="J565" s="65">
        <v>20</v>
      </c>
      <c r="K565" s="65">
        <v>4</v>
      </c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2.75" x14ac:dyDescent="0.2">
      <c r="A566" s="55" t="s">
        <v>962</v>
      </c>
      <c r="B566" s="56" t="s">
        <v>963</v>
      </c>
      <c r="C566" s="57">
        <v>12667</v>
      </c>
      <c r="D566" s="64">
        <f t="shared" si="0"/>
        <v>10766.949999999999</v>
      </c>
      <c r="E566" s="58">
        <v>10</v>
      </c>
      <c r="F566" s="56">
        <v>8</v>
      </c>
      <c r="G566" s="59">
        <v>0.3</v>
      </c>
      <c r="H566" s="59">
        <v>0.25</v>
      </c>
      <c r="I566" s="58">
        <v>100</v>
      </c>
      <c r="J566" s="65">
        <v>33.33</v>
      </c>
      <c r="K566" s="65">
        <v>5.5</v>
      </c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2.75" x14ac:dyDescent="0.2">
      <c r="A567" s="55" t="s">
        <v>964</v>
      </c>
      <c r="B567" s="56" t="s">
        <v>965</v>
      </c>
      <c r="C567" s="57">
        <v>13012</v>
      </c>
      <c r="D567" s="64">
        <f t="shared" si="0"/>
        <v>11060.199999999999</v>
      </c>
      <c r="E567" s="58">
        <v>10</v>
      </c>
      <c r="F567" s="56">
        <v>8</v>
      </c>
      <c r="G567" s="59">
        <v>0.3</v>
      </c>
      <c r="H567" s="59">
        <v>0.25</v>
      </c>
      <c r="I567" s="58">
        <v>100</v>
      </c>
      <c r="J567" s="65">
        <v>36.67</v>
      </c>
      <c r="K567" s="65">
        <v>5.5</v>
      </c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2.75" x14ac:dyDescent="0.2">
      <c r="A568" s="55" t="s">
        <v>966</v>
      </c>
      <c r="B568" s="56" t="s">
        <v>414</v>
      </c>
      <c r="C568" s="57">
        <v>13463</v>
      </c>
      <c r="D568" s="64">
        <f t="shared" si="0"/>
        <v>11443.55</v>
      </c>
      <c r="E568" s="58">
        <v>10</v>
      </c>
      <c r="F568" s="56">
        <v>8</v>
      </c>
      <c r="G568" s="59">
        <v>0.3</v>
      </c>
      <c r="H568" s="59">
        <v>0.25</v>
      </c>
      <c r="I568" s="58">
        <v>100</v>
      </c>
      <c r="J568" s="65">
        <v>40</v>
      </c>
      <c r="K568" s="65">
        <v>5.5</v>
      </c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2.75" x14ac:dyDescent="0.2">
      <c r="A569" s="55" t="s">
        <v>967</v>
      </c>
      <c r="B569" s="56" t="s">
        <v>968</v>
      </c>
      <c r="C569" s="57">
        <v>7350</v>
      </c>
      <c r="D569" s="64">
        <f t="shared" si="0"/>
        <v>6247.5</v>
      </c>
      <c r="E569" s="58">
        <v>10</v>
      </c>
      <c r="F569" s="56">
        <v>8</v>
      </c>
      <c r="G569" s="59">
        <v>0.3</v>
      </c>
      <c r="H569" s="59">
        <v>0.25</v>
      </c>
      <c r="I569" s="58">
        <v>100</v>
      </c>
      <c r="J569" s="65">
        <v>16.670000000000002</v>
      </c>
      <c r="K569" s="65">
        <v>5.5</v>
      </c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2.75" x14ac:dyDescent="0.2">
      <c r="A570" s="55" t="s">
        <v>969</v>
      </c>
      <c r="B570" s="56" t="s">
        <v>420</v>
      </c>
      <c r="C570" s="57">
        <v>9793</v>
      </c>
      <c r="D570" s="64">
        <f t="shared" si="0"/>
        <v>8324.0499999999993</v>
      </c>
      <c r="E570" s="58">
        <v>10</v>
      </c>
      <c r="F570" s="56">
        <v>8</v>
      </c>
      <c r="G570" s="59">
        <v>0.3</v>
      </c>
      <c r="H570" s="59">
        <v>0.25</v>
      </c>
      <c r="I570" s="58">
        <v>100</v>
      </c>
      <c r="J570" s="65">
        <v>20</v>
      </c>
      <c r="K570" s="65">
        <v>5.5</v>
      </c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2.75" x14ac:dyDescent="0.2">
      <c r="A571" s="55" t="s">
        <v>970</v>
      </c>
      <c r="B571" s="56" t="s">
        <v>971</v>
      </c>
      <c r="C571" s="57">
        <v>11391</v>
      </c>
      <c r="D571" s="64">
        <f t="shared" si="0"/>
        <v>9682.35</v>
      </c>
      <c r="E571" s="58">
        <v>10</v>
      </c>
      <c r="F571" s="56">
        <v>8</v>
      </c>
      <c r="G571" s="59">
        <v>0.3</v>
      </c>
      <c r="H571" s="59">
        <v>0.25</v>
      </c>
      <c r="I571" s="58">
        <v>100</v>
      </c>
      <c r="J571" s="65">
        <v>23.33</v>
      </c>
      <c r="K571" s="65">
        <v>5.5</v>
      </c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2.75" x14ac:dyDescent="0.2">
      <c r="A572" s="55" t="s">
        <v>972</v>
      </c>
      <c r="B572" s="56" t="s">
        <v>422</v>
      </c>
      <c r="C572" s="57">
        <v>11905</v>
      </c>
      <c r="D572" s="64">
        <f t="shared" si="0"/>
        <v>10119.25</v>
      </c>
      <c r="E572" s="58">
        <v>10</v>
      </c>
      <c r="F572" s="56">
        <v>8</v>
      </c>
      <c r="G572" s="59">
        <v>0.3</v>
      </c>
      <c r="H572" s="59">
        <v>0.25</v>
      </c>
      <c r="I572" s="58">
        <v>100</v>
      </c>
      <c r="J572" s="65">
        <v>26.67</v>
      </c>
      <c r="K572" s="65">
        <v>5.5</v>
      </c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2.75" x14ac:dyDescent="0.2">
      <c r="A573" s="55" t="s">
        <v>973</v>
      </c>
      <c r="B573" s="56" t="s">
        <v>974</v>
      </c>
      <c r="C573" s="57">
        <v>12204</v>
      </c>
      <c r="D573" s="64">
        <f t="shared" si="0"/>
        <v>10373.4</v>
      </c>
      <c r="E573" s="58">
        <v>10</v>
      </c>
      <c r="F573" s="56">
        <v>8</v>
      </c>
      <c r="G573" s="59">
        <v>0.3</v>
      </c>
      <c r="H573" s="59">
        <v>0.25</v>
      </c>
      <c r="I573" s="58">
        <v>100</v>
      </c>
      <c r="J573" s="65">
        <v>30</v>
      </c>
      <c r="K573" s="65">
        <v>5.5</v>
      </c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2.75" x14ac:dyDescent="0.2">
      <c r="A574" s="55" t="s">
        <v>975</v>
      </c>
      <c r="B574" s="56" t="s">
        <v>418</v>
      </c>
      <c r="C574" s="57">
        <v>11165</v>
      </c>
      <c r="D574" s="64">
        <f t="shared" si="0"/>
        <v>9490.25</v>
      </c>
      <c r="E574" s="58">
        <v>8</v>
      </c>
      <c r="F574" s="56">
        <v>6</v>
      </c>
      <c r="G574" s="59">
        <v>0.2</v>
      </c>
      <c r="H574" s="59">
        <v>0.8</v>
      </c>
      <c r="I574" s="58">
        <v>160</v>
      </c>
      <c r="J574" s="65">
        <v>20</v>
      </c>
      <c r="K574" s="65">
        <v>4.33</v>
      </c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2.75" x14ac:dyDescent="0.2">
      <c r="A575" s="55" t="s">
        <v>976</v>
      </c>
      <c r="B575" s="56" t="s">
        <v>290</v>
      </c>
      <c r="C575" s="57">
        <v>8400</v>
      </c>
      <c r="D575" s="64">
        <f t="shared" si="0"/>
        <v>7140</v>
      </c>
      <c r="E575" s="58">
        <v>7</v>
      </c>
      <c r="F575" s="56">
        <v>5</v>
      </c>
      <c r="G575" s="59">
        <v>0.15</v>
      </c>
      <c r="H575" s="59">
        <v>0.6</v>
      </c>
      <c r="I575" s="58">
        <v>150</v>
      </c>
      <c r="J575" s="65">
        <v>43.33</v>
      </c>
      <c r="K575" s="65">
        <v>8.5</v>
      </c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2.75" x14ac:dyDescent="0.2">
      <c r="A576" s="55" t="s">
        <v>977</v>
      </c>
      <c r="B576" s="56" t="s">
        <v>298</v>
      </c>
      <c r="C576" s="57">
        <v>12800</v>
      </c>
      <c r="D576" s="64">
        <f t="shared" si="0"/>
        <v>10880</v>
      </c>
      <c r="E576" s="58">
        <v>7</v>
      </c>
      <c r="F576" s="56">
        <v>5</v>
      </c>
      <c r="G576" s="59">
        <v>0.15</v>
      </c>
      <c r="H576" s="59">
        <v>0.6</v>
      </c>
      <c r="I576" s="58">
        <v>150</v>
      </c>
      <c r="J576" s="65">
        <v>56.67</v>
      </c>
      <c r="K576" s="65">
        <v>8.5</v>
      </c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2.75" x14ac:dyDescent="0.2">
      <c r="A577" s="55" t="s">
        <v>978</v>
      </c>
      <c r="B577" s="56" t="s">
        <v>301</v>
      </c>
      <c r="C577" s="57">
        <v>13600</v>
      </c>
      <c r="D577" s="64">
        <f t="shared" si="0"/>
        <v>11560</v>
      </c>
      <c r="E577" s="58">
        <v>7</v>
      </c>
      <c r="F577" s="56">
        <v>5</v>
      </c>
      <c r="G577" s="59">
        <v>0.15</v>
      </c>
      <c r="H577" s="59">
        <v>0.6</v>
      </c>
      <c r="I577" s="58">
        <v>150</v>
      </c>
      <c r="J577" s="65">
        <v>63.33</v>
      </c>
      <c r="K577" s="65">
        <v>8.5</v>
      </c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2.75" x14ac:dyDescent="0.2">
      <c r="A578" s="55" t="s">
        <v>979</v>
      </c>
      <c r="B578" s="56" t="s">
        <v>313</v>
      </c>
      <c r="C578" s="57">
        <v>17500</v>
      </c>
      <c r="D578" s="64">
        <f t="shared" si="0"/>
        <v>14875</v>
      </c>
      <c r="E578" s="58">
        <v>7</v>
      </c>
      <c r="F578" s="56">
        <v>5</v>
      </c>
      <c r="G578" s="59">
        <v>0.15</v>
      </c>
      <c r="H578" s="59">
        <v>0.6</v>
      </c>
      <c r="I578" s="58">
        <v>150</v>
      </c>
      <c r="J578" s="65">
        <v>83.33</v>
      </c>
      <c r="K578" s="65">
        <v>8.5</v>
      </c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2.75" x14ac:dyDescent="0.2">
      <c r="A579" s="55" t="s">
        <v>980</v>
      </c>
      <c r="B579" s="56" t="s">
        <v>981</v>
      </c>
      <c r="C579" s="57">
        <v>14046</v>
      </c>
      <c r="D579" s="64">
        <f t="shared" si="0"/>
        <v>11939.1</v>
      </c>
      <c r="E579" s="58">
        <v>7</v>
      </c>
      <c r="F579" s="56">
        <v>5</v>
      </c>
      <c r="G579" s="59">
        <v>0.1</v>
      </c>
      <c r="H579" s="59">
        <v>0.8</v>
      </c>
      <c r="I579" s="58">
        <v>200</v>
      </c>
      <c r="J579" s="65">
        <v>13.33</v>
      </c>
      <c r="K579" s="65">
        <v>4.125</v>
      </c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2.75" x14ac:dyDescent="0.2">
      <c r="A580" s="55" t="s">
        <v>982</v>
      </c>
      <c r="B580" s="56" t="s">
        <v>456</v>
      </c>
      <c r="C580" s="57">
        <v>13160</v>
      </c>
      <c r="D580" s="64">
        <f t="shared" si="0"/>
        <v>11186</v>
      </c>
      <c r="E580" s="58">
        <v>7</v>
      </c>
      <c r="F580" s="56">
        <v>5</v>
      </c>
      <c r="G580" s="59">
        <v>0.1</v>
      </c>
      <c r="H580" s="59">
        <v>0.8</v>
      </c>
      <c r="I580" s="58">
        <v>200</v>
      </c>
      <c r="J580" s="65">
        <v>15</v>
      </c>
      <c r="K580" s="65">
        <v>4.125</v>
      </c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2.75" x14ac:dyDescent="0.2">
      <c r="A581" s="55" t="s">
        <v>983</v>
      </c>
      <c r="B581" s="56" t="s">
        <v>275</v>
      </c>
      <c r="C581" s="57">
        <v>16036.5</v>
      </c>
      <c r="D581" s="64">
        <f t="shared" si="0"/>
        <v>13631.025</v>
      </c>
      <c r="E581" s="58">
        <v>7</v>
      </c>
      <c r="F581" s="56">
        <v>5</v>
      </c>
      <c r="G581" s="59">
        <v>0.1</v>
      </c>
      <c r="H581" s="59">
        <v>0.8</v>
      </c>
      <c r="I581" s="58">
        <v>200</v>
      </c>
      <c r="J581" s="65">
        <v>18</v>
      </c>
      <c r="K581" s="65">
        <v>4.125</v>
      </c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2.75" x14ac:dyDescent="0.2">
      <c r="A582" s="55" t="s">
        <v>984</v>
      </c>
      <c r="B582" s="56" t="s">
        <v>592</v>
      </c>
      <c r="C582" s="57">
        <v>20577</v>
      </c>
      <c r="D582" s="64">
        <f t="shared" si="0"/>
        <v>17490.45</v>
      </c>
      <c r="E582" s="58">
        <v>7</v>
      </c>
      <c r="F582" s="56">
        <v>5</v>
      </c>
      <c r="G582" s="59">
        <v>0.1</v>
      </c>
      <c r="H582" s="59">
        <v>0.8</v>
      </c>
      <c r="I582" s="58">
        <v>200</v>
      </c>
      <c r="J582" s="65">
        <v>20</v>
      </c>
      <c r="K582" s="65">
        <v>4.125</v>
      </c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2.75" x14ac:dyDescent="0.2">
      <c r="A583" s="55" t="s">
        <v>985</v>
      </c>
      <c r="B583" s="56" t="s">
        <v>303</v>
      </c>
      <c r="C583" s="57">
        <v>20112</v>
      </c>
      <c r="D583" s="64">
        <f t="shared" si="0"/>
        <v>17095.2</v>
      </c>
      <c r="E583" s="58">
        <v>7</v>
      </c>
      <c r="F583" s="56">
        <v>5</v>
      </c>
      <c r="G583" s="59">
        <v>0.1</v>
      </c>
      <c r="H583" s="59">
        <v>0.8</v>
      </c>
      <c r="I583" s="58">
        <v>200</v>
      </c>
      <c r="J583" s="65">
        <v>20</v>
      </c>
      <c r="K583" s="65">
        <v>4.125</v>
      </c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2.75" x14ac:dyDescent="0.2">
      <c r="A584" s="55" t="s">
        <v>986</v>
      </c>
      <c r="B584" s="56" t="s">
        <v>987</v>
      </c>
      <c r="C584" s="57">
        <v>26023</v>
      </c>
      <c r="D584" s="64">
        <f t="shared" si="0"/>
        <v>22119.55</v>
      </c>
      <c r="E584" s="58">
        <v>7</v>
      </c>
      <c r="F584" s="56">
        <v>5</v>
      </c>
      <c r="G584" s="59">
        <v>0.1</v>
      </c>
      <c r="H584" s="59">
        <v>0.8</v>
      </c>
      <c r="I584" s="58">
        <v>200</v>
      </c>
      <c r="J584" s="65">
        <v>21.33</v>
      </c>
      <c r="K584" s="65">
        <v>4.125</v>
      </c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2.75" x14ac:dyDescent="0.2">
      <c r="A585" s="55" t="s">
        <v>988</v>
      </c>
      <c r="B585" s="56" t="s">
        <v>365</v>
      </c>
      <c r="C585" s="57">
        <v>15372</v>
      </c>
      <c r="D585" s="64">
        <f t="shared" si="0"/>
        <v>13066.199999999999</v>
      </c>
      <c r="E585" s="58">
        <v>7</v>
      </c>
      <c r="F585" s="56">
        <v>5</v>
      </c>
      <c r="G585" s="59">
        <v>0.1</v>
      </c>
      <c r="H585" s="59">
        <v>0.8</v>
      </c>
      <c r="I585" s="58">
        <v>200</v>
      </c>
      <c r="J585" s="65">
        <v>22.5</v>
      </c>
      <c r="K585" s="65">
        <v>4.125</v>
      </c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2.75" x14ac:dyDescent="0.2">
      <c r="A586" s="55" t="s">
        <v>989</v>
      </c>
      <c r="B586" s="56" t="s">
        <v>468</v>
      </c>
      <c r="C586" s="57">
        <v>16327</v>
      </c>
      <c r="D586" s="64">
        <f t="shared" si="0"/>
        <v>13877.949999999999</v>
      </c>
      <c r="E586" s="58">
        <v>7</v>
      </c>
      <c r="F586" s="56">
        <v>5</v>
      </c>
      <c r="G586" s="59">
        <v>0.1</v>
      </c>
      <c r="H586" s="59">
        <v>0.8</v>
      </c>
      <c r="I586" s="58">
        <v>200</v>
      </c>
      <c r="J586" s="65">
        <v>24</v>
      </c>
      <c r="K586" s="65">
        <v>4.125</v>
      </c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2.75" x14ac:dyDescent="0.2">
      <c r="A587" s="55" t="s">
        <v>990</v>
      </c>
      <c r="B587" s="56" t="s">
        <v>139</v>
      </c>
      <c r="C587" s="57">
        <v>27545.33</v>
      </c>
      <c r="D587" s="64">
        <f t="shared" si="0"/>
        <v>23413.530500000001</v>
      </c>
      <c r="E587" s="58">
        <v>7</v>
      </c>
      <c r="F587" s="56">
        <v>5</v>
      </c>
      <c r="G587" s="59">
        <v>0.1</v>
      </c>
      <c r="H587" s="59">
        <v>0.8</v>
      </c>
      <c r="I587" s="58">
        <v>200</v>
      </c>
      <c r="J587" s="65">
        <v>25</v>
      </c>
      <c r="K587" s="65">
        <v>4.125</v>
      </c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2.75" x14ac:dyDescent="0.2">
      <c r="A588" s="55" t="s">
        <v>991</v>
      </c>
      <c r="B588" s="56" t="s">
        <v>491</v>
      </c>
      <c r="C588" s="57">
        <v>33449</v>
      </c>
      <c r="D588" s="64">
        <f t="shared" si="0"/>
        <v>28431.649999999998</v>
      </c>
      <c r="E588" s="58">
        <v>7</v>
      </c>
      <c r="F588" s="56">
        <v>5</v>
      </c>
      <c r="G588" s="59">
        <v>0.1</v>
      </c>
      <c r="H588" s="59">
        <v>0.8</v>
      </c>
      <c r="I588" s="58">
        <v>200</v>
      </c>
      <c r="J588" s="65">
        <v>26</v>
      </c>
      <c r="K588" s="65">
        <v>4.125</v>
      </c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2.75" x14ac:dyDescent="0.2">
      <c r="A589" s="55" t="s">
        <v>992</v>
      </c>
      <c r="B589" s="56" t="s">
        <v>993</v>
      </c>
      <c r="C589" s="57">
        <v>31707</v>
      </c>
      <c r="D589" s="64">
        <f t="shared" si="0"/>
        <v>26950.95</v>
      </c>
      <c r="E589" s="58">
        <v>7</v>
      </c>
      <c r="F589" s="56">
        <v>5</v>
      </c>
      <c r="G589" s="59">
        <v>0.1</v>
      </c>
      <c r="H589" s="59">
        <v>0.8</v>
      </c>
      <c r="I589" s="58">
        <v>200</v>
      </c>
      <c r="J589" s="65">
        <v>26.67</v>
      </c>
      <c r="K589" s="65">
        <v>4.125</v>
      </c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2.75" x14ac:dyDescent="0.2">
      <c r="A590" s="55" t="s">
        <v>994</v>
      </c>
      <c r="B590" s="56" t="s">
        <v>147</v>
      </c>
      <c r="C590" s="57">
        <v>17190.5</v>
      </c>
      <c r="D590" s="64">
        <f t="shared" si="0"/>
        <v>14611.924999999999</v>
      </c>
      <c r="E590" s="58">
        <v>7</v>
      </c>
      <c r="F590" s="56">
        <v>5</v>
      </c>
      <c r="G590" s="59">
        <v>0.1</v>
      </c>
      <c r="H590" s="59">
        <v>0.8</v>
      </c>
      <c r="I590" s="58">
        <v>200</v>
      </c>
      <c r="J590" s="65">
        <v>28</v>
      </c>
      <c r="K590" s="65">
        <v>4.125</v>
      </c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2.75" x14ac:dyDescent="0.2">
      <c r="A591" s="55" t="s">
        <v>995</v>
      </c>
      <c r="B591" s="56" t="s">
        <v>150</v>
      </c>
      <c r="C591" s="57">
        <v>17428.669999999998</v>
      </c>
      <c r="D591" s="64">
        <f t="shared" si="0"/>
        <v>14814.369499999999</v>
      </c>
      <c r="E591" s="58">
        <v>7</v>
      </c>
      <c r="F591" s="56">
        <v>5</v>
      </c>
      <c r="G591" s="59">
        <v>0.1</v>
      </c>
      <c r="H591" s="59">
        <v>0.8</v>
      </c>
      <c r="I591" s="58">
        <v>200</v>
      </c>
      <c r="J591" s="65">
        <v>30</v>
      </c>
      <c r="K591" s="65">
        <v>4.125</v>
      </c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2.75" x14ac:dyDescent="0.2">
      <c r="A592" s="55" t="s">
        <v>996</v>
      </c>
      <c r="B592" s="56" t="s">
        <v>912</v>
      </c>
      <c r="C592" s="57">
        <v>34964</v>
      </c>
      <c r="D592" s="64">
        <f t="shared" si="0"/>
        <v>29719.399999999998</v>
      </c>
      <c r="E592" s="58">
        <v>7</v>
      </c>
      <c r="F592" s="56">
        <v>5</v>
      </c>
      <c r="G592" s="59">
        <v>0.1</v>
      </c>
      <c r="H592" s="59">
        <v>0.8</v>
      </c>
      <c r="I592" s="58">
        <v>200</v>
      </c>
      <c r="J592" s="65">
        <v>32</v>
      </c>
      <c r="K592" s="65">
        <v>4.125</v>
      </c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2.75" x14ac:dyDescent="0.2">
      <c r="A593" s="55" t="s">
        <v>997</v>
      </c>
      <c r="B593" s="56" t="s">
        <v>240</v>
      </c>
      <c r="C593" s="57">
        <v>23959.5</v>
      </c>
      <c r="D593" s="64">
        <f t="shared" si="0"/>
        <v>20365.575000000001</v>
      </c>
      <c r="E593" s="58">
        <v>7</v>
      </c>
      <c r="F593" s="56">
        <v>5</v>
      </c>
      <c r="G593" s="59">
        <v>0.1</v>
      </c>
      <c r="H593" s="59">
        <v>0.8</v>
      </c>
      <c r="I593" s="58">
        <v>200</v>
      </c>
      <c r="J593" s="65">
        <v>32.5</v>
      </c>
      <c r="K593" s="65">
        <v>4.125</v>
      </c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2.75" x14ac:dyDescent="0.2">
      <c r="A594" s="55" t="s">
        <v>998</v>
      </c>
      <c r="B594" s="56" t="s">
        <v>168</v>
      </c>
      <c r="C594" s="57">
        <v>24370.5</v>
      </c>
      <c r="D594" s="64">
        <f t="shared" si="0"/>
        <v>20714.924999999999</v>
      </c>
      <c r="E594" s="58">
        <v>7</v>
      </c>
      <c r="F594" s="56">
        <v>5</v>
      </c>
      <c r="G594" s="59">
        <v>0.1</v>
      </c>
      <c r="H594" s="59">
        <v>0.8</v>
      </c>
      <c r="I594" s="58">
        <v>200</v>
      </c>
      <c r="J594" s="65">
        <v>35</v>
      </c>
      <c r="K594" s="65">
        <v>4.125</v>
      </c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2.75" x14ac:dyDescent="0.2">
      <c r="A595" s="55" t="s">
        <v>999</v>
      </c>
      <c r="B595" s="56" t="s">
        <v>242</v>
      </c>
      <c r="C595" s="57">
        <v>24717</v>
      </c>
      <c r="D595" s="64">
        <f t="shared" si="0"/>
        <v>21009.45</v>
      </c>
      <c r="E595" s="58">
        <v>7</v>
      </c>
      <c r="F595" s="56">
        <v>5</v>
      </c>
      <c r="G595" s="59">
        <v>0.1</v>
      </c>
      <c r="H595" s="59">
        <v>0.8</v>
      </c>
      <c r="I595" s="58">
        <v>200</v>
      </c>
      <c r="J595" s="65">
        <v>37.5</v>
      </c>
      <c r="K595" s="65">
        <v>4.125</v>
      </c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2.75" x14ac:dyDescent="0.2">
      <c r="A596" s="55" t="s">
        <v>1000</v>
      </c>
      <c r="B596" s="56" t="s">
        <v>178</v>
      </c>
      <c r="C596" s="57">
        <v>24960.25</v>
      </c>
      <c r="D596" s="64">
        <f t="shared" si="0"/>
        <v>21216.212499999998</v>
      </c>
      <c r="E596" s="58">
        <v>7</v>
      </c>
      <c r="F596" s="56">
        <v>5</v>
      </c>
      <c r="G596" s="59">
        <v>0.1</v>
      </c>
      <c r="H596" s="59">
        <v>0.8</v>
      </c>
      <c r="I596" s="58">
        <v>200</v>
      </c>
      <c r="J596" s="65">
        <v>40</v>
      </c>
      <c r="K596" s="65">
        <v>4.125</v>
      </c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2.75" x14ac:dyDescent="0.2">
      <c r="A597" s="55" t="s">
        <v>1001</v>
      </c>
      <c r="B597" s="56" t="s">
        <v>182</v>
      </c>
      <c r="C597" s="57">
        <v>25160.5</v>
      </c>
      <c r="D597" s="64">
        <f t="shared" si="0"/>
        <v>21386.424999999999</v>
      </c>
      <c r="E597" s="58">
        <v>7</v>
      </c>
      <c r="F597" s="56">
        <v>5</v>
      </c>
      <c r="G597" s="59">
        <v>0.1</v>
      </c>
      <c r="H597" s="59">
        <v>0.8</v>
      </c>
      <c r="I597" s="58">
        <v>200</v>
      </c>
      <c r="J597" s="65">
        <v>42</v>
      </c>
      <c r="K597" s="65">
        <v>4.125</v>
      </c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2.75" x14ac:dyDescent="0.2">
      <c r="A598" s="55" t="s">
        <v>1002</v>
      </c>
      <c r="B598" s="56" t="s">
        <v>188</v>
      </c>
      <c r="C598" s="57">
        <v>25468</v>
      </c>
      <c r="D598" s="64">
        <f t="shared" si="0"/>
        <v>21647.8</v>
      </c>
      <c r="E598" s="58">
        <v>7</v>
      </c>
      <c r="F598" s="56">
        <v>5</v>
      </c>
      <c r="G598" s="59">
        <v>0.1</v>
      </c>
      <c r="H598" s="59">
        <v>0.8</v>
      </c>
      <c r="I598" s="58">
        <v>200</v>
      </c>
      <c r="J598" s="65">
        <v>45</v>
      </c>
      <c r="K598" s="65">
        <v>4.125</v>
      </c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2.75" x14ac:dyDescent="0.2">
      <c r="A599" s="55" t="s">
        <v>1003</v>
      </c>
      <c r="B599" s="56" t="s">
        <v>341</v>
      </c>
      <c r="C599" s="57">
        <v>32781</v>
      </c>
      <c r="D599" s="64">
        <f t="shared" si="0"/>
        <v>27863.85</v>
      </c>
      <c r="E599" s="58">
        <v>7</v>
      </c>
      <c r="F599" s="56">
        <v>5</v>
      </c>
      <c r="G599" s="59">
        <v>0.1</v>
      </c>
      <c r="H599" s="59">
        <v>0.8</v>
      </c>
      <c r="I599" s="58">
        <v>200</v>
      </c>
      <c r="J599" s="65">
        <v>48</v>
      </c>
      <c r="K599" s="65">
        <v>4.125</v>
      </c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2.75" x14ac:dyDescent="0.2">
      <c r="A600" s="55" t="s">
        <v>1004</v>
      </c>
      <c r="B600" s="56" t="s">
        <v>190</v>
      </c>
      <c r="C600" s="57">
        <v>33257</v>
      </c>
      <c r="D600" s="64">
        <f t="shared" si="0"/>
        <v>28268.45</v>
      </c>
      <c r="E600" s="58">
        <v>7</v>
      </c>
      <c r="F600" s="56">
        <v>5</v>
      </c>
      <c r="G600" s="59">
        <v>0.1</v>
      </c>
      <c r="H600" s="59">
        <v>0.8</v>
      </c>
      <c r="I600" s="58">
        <v>200</v>
      </c>
      <c r="J600" s="65">
        <v>50</v>
      </c>
      <c r="K600" s="65">
        <v>4.125</v>
      </c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2.75" x14ac:dyDescent="0.2">
      <c r="A601" s="55" t="s">
        <v>1005</v>
      </c>
      <c r="B601" s="56" t="s">
        <v>426</v>
      </c>
      <c r="C601" s="57">
        <v>6059.17</v>
      </c>
      <c r="D601" s="64">
        <f t="shared" si="0"/>
        <v>5150.2945</v>
      </c>
      <c r="E601" s="58">
        <v>7</v>
      </c>
      <c r="F601" s="56">
        <v>5</v>
      </c>
      <c r="G601" s="59">
        <v>0.1</v>
      </c>
      <c r="H601" s="59">
        <v>0.4</v>
      </c>
      <c r="I601" s="58">
        <v>200</v>
      </c>
      <c r="J601" s="65">
        <v>10</v>
      </c>
      <c r="K601" s="65">
        <v>5</v>
      </c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2.75" x14ac:dyDescent="0.2">
      <c r="A602" s="55" t="s">
        <v>1006</v>
      </c>
      <c r="B602" s="56" t="s">
        <v>284</v>
      </c>
      <c r="C602" s="57">
        <v>16157.14</v>
      </c>
      <c r="D602" s="64">
        <f t="shared" si="0"/>
        <v>13733.569</v>
      </c>
      <c r="E602" s="58">
        <v>7</v>
      </c>
      <c r="F602" s="56">
        <v>5</v>
      </c>
      <c r="G602" s="59">
        <v>0.1</v>
      </c>
      <c r="H602" s="59">
        <v>0.4</v>
      </c>
      <c r="I602" s="58">
        <v>200</v>
      </c>
      <c r="J602" s="65">
        <v>10</v>
      </c>
      <c r="K602" s="65">
        <v>5</v>
      </c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2.75" x14ac:dyDescent="0.2">
      <c r="A603" s="55" t="s">
        <v>1007</v>
      </c>
      <c r="B603" s="56" t="s">
        <v>1008</v>
      </c>
      <c r="C603" s="57">
        <v>9857.33</v>
      </c>
      <c r="D603" s="64">
        <f t="shared" si="0"/>
        <v>8378.7304999999997</v>
      </c>
      <c r="E603" s="58">
        <v>7</v>
      </c>
      <c r="F603" s="56">
        <v>5</v>
      </c>
      <c r="G603" s="59">
        <v>0.1</v>
      </c>
      <c r="H603" s="59">
        <v>0.4</v>
      </c>
      <c r="I603" s="58">
        <v>200</v>
      </c>
      <c r="J603" s="65">
        <v>10</v>
      </c>
      <c r="K603" s="65">
        <v>5</v>
      </c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2.75" x14ac:dyDescent="0.2">
      <c r="A604" s="55" t="s">
        <v>1009</v>
      </c>
      <c r="B604" s="56" t="s">
        <v>496</v>
      </c>
      <c r="C604" s="57">
        <v>10181.5</v>
      </c>
      <c r="D604" s="64">
        <f t="shared" si="0"/>
        <v>8654.2749999999996</v>
      </c>
      <c r="E604" s="58">
        <v>7</v>
      </c>
      <c r="F604" s="56">
        <v>5</v>
      </c>
      <c r="G604" s="59">
        <v>0.1</v>
      </c>
      <c r="H604" s="59">
        <v>0.4</v>
      </c>
      <c r="I604" s="58">
        <v>200</v>
      </c>
      <c r="J604" s="65">
        <v>11</v>
      </c>
      <c r="K604" s="65">
        <v>5</v>
      </c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2.75" x14ac:dyDescent="0.2">
      <c r="A605" s="55" t="s">
        <v>1010</v>
      </c>
      <c r="B605" s="56" t="s">
        <v>286</v>
      </c>
      <c r="C605" s="57">
        <v>9056</v>
      </c>
      <c r="D605" s="64">
        <f t="shared" si="0"/>
        <v>7697.5999999999995</v>
      </c>
      <c r="E605" s="58">
        <v>7</v>
      </c>
      <c r="F605" s="56">
        <v>5</v>
      </c>
      <c r="G605" s="59">
        <v>0.1</v>
      </c>
      <c r="H605" s="59">
        <v>0.4</v>
      </c>
      <c r="I605" s="58">
        <v>200</v>
      </c>
      <c r="J605" s="65">
        <v>11</v>
      </c>
      <c r="K605" s="65">
        <v>5</v>
      </c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2.75" x14ac:dyDescent="0.2">
      <c r="A606" s="55" t="s">
        <v>1011</v>
      </c>
      <c r="B606" s="56" t="s">
        <v>499</v>
      </c>
      <c r="C606" s="57">
        <v>20732.5</v>
      </c>
      <c r="D606" s="64">
        <f t="shared" si="0"/>
        <v>17622.625</v>
      </c>
      <c r="E606" s="58">
        <v>7</v>
      </c>
      <c r="F606" s="56">
        <v>5</v>
      </c>
      <c r="G606" s="59">
        <v>0.1</v>
      </c>
      <c r="H606" s="59">
        <v>0.4</v>
      </c>
      <c r="I606" s="58">
        <v>200</v>
      </c>
      <c r="J606" s="65">
        <v>12</v>
      </c>
      <c r="K606" s="65">
        <v>5</v>
      </c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2.75" x14ac:dyDescent="0.2">
      <c r="A607" s="55" t="s">
        <v>1012</v>
      </c>
      <c r="B607" s="56" t="s">
        <v>288</v>
      </c>
      <c r="C607" s="57">
        <v>21050.33</v>
      </c>
      <c r="D607" s="64">
        <f t="shared" si="0"/>
        <v>17892.780500000001</v>
      </c>
      <c r="E607" s="58">
        <v>7</v>
      </c>
      <c r="F607" s="56">
        <v>5</v>
      </c>
      <c r="G607" s="59">
        <v>0.1</v>
      </c>
      <c r="H607" s="59">
        <v>0.4</v>
      </c>
      <c r="I607" s="58">
        <v>200</v>
      </c>
      <c r="J607" s="65">
        <v>12</v>
      </c>
      <c r="K607" s="65">
        <v>5</v>
      </c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2.75" x14ac:dyDescent="0.2">
      <c r="A608" s="55" t="s">
        <v>1013</v>
      </c>
      <c r="B608" s="56" t="s">
        <v>1014</v>
      </c>
      <c r="C608" s="57">
        <v>24524</v>
      </c>
      <c r="D608" s="64">
        <f t="shared" si="0"/>
        <v>20845.399999999998</v>
      </c>
      <c r="E608" s="58">
        <v>7</v>
      </c>
      <c r="F608" s="56">
        <v>5</v>
      </c>
      <c r="G608" s="59">
        <v>0.1</v>
      </c>
      <c r="H608" s="59">
        <v>0.4</v>
      </c>
      <c r="I608" s="58">
        <v>200</v>
      </c>
      <c r="J608" s="65">
        <v>12</v>
      </c>
      <c r="K608" s="65">
        <v>5</v>
      </c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2.75" x14ac:dyDescent="0.2">
      <c r="A609" s="55" t="s">
        <v>1015</v>
      </c>
      <c r="B609" s="56" t="s">
        <v>290</v>
      </c>
      <c r="C609" s="57">
        <v>22786.5</v>
      </c>
      <c r="D609" s="64">
        <f t="shared" si="0"/>
        <v>19368.524999999998</v>
      </c>
      <c r="E609" s="58">
        <v>7</v>
      </c>
      <c r="F609" s="56">
        <v>5</v>
      </c>
      <c r="G609" s="59">
        <v>0.1</v>
      </c>
      <c r="H609" s="59">
        <v>0.4</v>
      </c>
      <c r="I609" s="58">
        <v>200</v>
      </c>
      <c r="J609" s="65">
        <v>13</v>
      </c>
      <c r="K609" s="65">
        <v>5</v>
      </c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2.75" x14ac:dyDescent="0.2">
      <c r="A610" s="55" t="s">
        <v>1016</v>
      </c>
      <c r="B610" s="56" t="s">
        <v>453</v>
      </c>
      <c r="C610" s="57">
        <v>22216.5</v>
      </c>
      <c r="D610" s="64">
        <f t="shared" si="0"/>
        <v>18884.024999999998</v>
      </c>
      <c r="E610" s="58">
        <v>7</v>
      </c>
      <c r="F610" s="56">
        <v>5</v>
      </c>
      <c r="G610" s="59">
        <v>0.1</v>
      </c>
      <c r="H610" s="59">
        <v>0.4</v>
      </c>
      <c r="I610" s="58">
        <v>200</v>
      </c>
      <c r="J610" s="65">
        <v>13</v>
      </c>
      <c r="K610" s="65">
        <v>5</v>
      </c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2.75" x14ac:dyDescent="0.2">
      <c r="A611" s="55" t="s">
        <v>1017</v>
      </c>
      <c r="B611" s="56" t="s">
        <v>1018</v>
      </c>
      <c r="C611" s="57">
        <v>25100.67</v>
      </c>
      <c r="D611" s="64">
        <f t="shared" si="0"/>
        <v>21335.569499999998</v>
      </c>
      <c r="E611" s="58">
        <v>7</v>
      </c>
      <c r="F611" s="56">
        <v>5</v>
      </c>
      <c r="G611" s="59">
        <v>0.1</v>
      </c>
      <c r="H611" s="59">
        <v>0.4</v>
      </c>
      <c r="I611" s="58">
        <v>200</v>
      </c>
      <c r="J611" s="65">
        <v>13</v>
      </c>
      <c r="K611" s="65">
        <v>5</v>
      </c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2.75" x14ac:dyDescent="0.2">
      <c r="A612" s="55" t="s">
        <v>1019</v>
      </c>
      <c r="B612" s="56" t="s">
        <v>503</v>
      </c>
      <c r="C612" s="57">
        <v>11282</v>
      </c>
      <c r="D612" s="64">
        <f t="shared" si="0"/>
        <v>9589.6999999999989</v>
      </c>
      <c r="E612" s="58">
        <v>7</v>
      </c>
      <c r="F612" s="56">
        <v>5</v>
      </c>
      <c r="G612" s="59">
        <v>0.1</v>
      </c>
      <c r="H612" s="59">
        <v>0.4</v>
      </c>
      <c r="I612" s="58">
        <v>200</v>
      </c>
      <c r="J612" s="65">
        <v>14</v>
      </c>
      <c r="K612" s="65">
        <v>5</v>
      </c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2.75" x14ac:dyDescent="0.2">
      <c r="A613" s="55" t="s">
        <v>1020</v>
      </c>
      <c r="B613" s="56" t="s">
        <v>292</v>
      </c>
      <c r="C613" s="57">
        <v>15665</v>
      </c>
      <c r="D613" s="64">
        <f t="shared" si="0"/>
        <v>13315.25</v>
      </c>
      <c r="E613" s="58">
        <v>7</v>
      </c>
      <c r="F613" s="56">
        <v>5</v>
      </c>
      <c r="G613" s="59">
        <v>0.1</v>
      </c>
      <c r="H613" s="59">
        <v>0.4</v>
      </c>
      <c r="I613" s="58">
        <v>200</v>
      </c>
      <c r="J613" s="65">
        <v>14</v>
      </c>
      <c r="K613" s="65">
        <v>5</v>
      </c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2.75" x14ac:dyDescent="0.2">
      <c r="A614" s="55" t="s">
        <v>1021</v>
      </c>
      <c r="B614" s="56" t="s">
        <v>294</v>
      </c>
      <c r="C614" s="57">
        <v>20641.099999999999</v>
      </c>
      <c r="D614" s="64">
        <f t="shared" si="0"/>
        <v>17544.934999999998</v>
      </c>
      <c r="E614" s="58">
        <v>7</v>
      </c>
      <c r="F614" s="56">
        <v>5</v>
      </c>
      <c r="G614" s="59">
        <v>0.1</v>
      </c>
      <c r="H614" s="59">
        <v>0.4</v>
      </c>
      <c r="I614" s="58">
        <v>200</v>
      </c>
      <c r="J614" s="65">
        <v>15</v>
      </c>
      <c r="K614" s="65">
        <v>5</v>
      </c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2.75" x14ac:dyDescent="0.2">
      <c r="A615" s="55" t="s">
        <v>1022</v>
      </c>
      <c r="B615" s="56" t="s">
        <v>456</v>
      </c>
      <c r="C615" s="57">
        <v>21546.41</v>
      </c>
      <c r="D615" s="64">
        <f t="shared" si="0"/>
        <v>18314.448499999999</v>
      </c>
      <c r="E615" s="58">
        <v>7</v>
      </c>
      <c r="F615" s="56">
        <v>5</v>
      </c>
      <c r="G615" s="59">
        <v>0.1</v>
      </c>
      <c r="H615" s="59">
        <v>0.4</v>
      </c>
      <c r="I615" s="58">
        <v>200</v>
      </c>
      <c r="J615" s="65">
        <v>15</v>
      </c>
      <c r="K615" s="65">
        <v>5</v>
      </c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2.75" x14ac:dyDescent="0.2">
      <c r="A616" s="55" t="s">
        <v>1023</v>
      </c>
      <c r="B616" s="56" t="s">
        <v>1024</v>
      </c>
      <c r="C616" s="57">
        <v>26410.67</v>
      </c>
      <c r="D616" s="64">
        <f t="shared" si="0"/>
        <v>22449.069499999998</v>
      </c>
      <c r="E616" s="58">
        <v>7</v>
      </c>
      <c r="F616" s="56">
        <v>5</v>
      </c>
      <c r="G616" s="59">
        <v>0.1</v>
      </c>
      <c r="H616" s="59">
        <v>0.4</v>
      </c>
      <c r="I616" s="58">
        <v>200</v>
      </c>
      <c r="J616" s="65">
        <v>15</v>
      </c>
      <c r="K616" s="65">
        <v>5</v>
      </c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2.75" x14ac:dyDescent="0.2">
      <c r="A617" s="55" t="s">
        <v>1025</v>
      </c>
      <c r="B617" s="56" t="s">
        <v>668</v>
      </c>
      <c r="C617" s="57">
        <v>26332.11</v>
      </c>
      <c r="D617" s="64">
        <f t="shared" si="0"/>
        <v>22382.2935</v>
      </c>
      <c r="E617" s="58">
        <v>7</v>
      </c>
      <c r="F617" s="56">
        <v>5</v>
      </c>
      <c r="G617" s="59">
        <v>0.1</v>
      </c>
      <c r="H617" s="59">
        <v>0.4</v>
      </c>
      <c r="I617" s="58">
        <v>200</v>
      </c>
      <c r="J617" s="65">
        <v>18</v>
      </c>
      <c r="K617" s="65">
        <v>5</v>
      </c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2.75" x14ac:dyDescent="0.2">
      <c r="A618" s="55" t="s">
        <v>1026</v>
      </c>
      <c r="B618" s="56" t="s">
        <v>275</v>
      </c>
      <c r="C618" s="57">
        <v>30481.5</v>
      </c>
      <c r="D618" s="64">
        <f t="shared" si="0"/>
        <v>25909.274999999998</v>
      </c>
      <c r="E618" s="58">
        <v>7</v>
      </c>
      <c r="F618" s="56">
        <v>5</v>
      </c>
      <c r="G618" s="59">
        <v>0.1</v>
      </c>
      <c r="H618" s="59">
        <v>0.4</v>
      </c>
      <c r="I618" s="58">
        <v>200</v>
      </c>
      <c r="J618" s="65">
        <v>18</v>
      </c>
      <c r="K618" s="65">
        <v>5</v>
      </c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2.75" x14ac:dyDescent="0.2">
      <c r="A619" s="55" t="s">
        <v>1027</v>
      </c>
      <c r="B619" s="56" t="s">
        <v>1028</v>
      </c>
      <c r="C619" s="57">
        <v>31274.67</v>
      </c>
      <c r="D619" s="64">
        <f t="shared" si="0"/>
        <v>26583.469499999999</v>
      </c>
      <c r="E619" s="58">
        <v>7</v>
      </c>
      <c r="F619" s="56">
        <v>5</v>
      </c>
      <c r="G619" s="59">
        <v>0.1</v>
      </c>
      <c r="H619" s="59">
        <v>0.4</v>
      </c>
      <c r="I619" s="58">
        <v>200</v>
      </c>
      <c r="J619" s="65">
        <v>18</v>
      </c>
      <c r="K619" s="65">
        <v>5</v>
      </c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2.75" x14ac:dyDescent="0.2">
      <c r="A620" s="55" t="s">
        <v>1029</v>
      </c>
      <c r="B620" s="56" t="s">
        <v>592</v>
      </c>
      <c r="C620" s="57">
        <v>30115.200000000001</v>
      </c>
      <c r="D620" s="64">
        <f t="shared" si="0"/>
        <v>25597.919999999998</v>
      </c>
      <c r="E620" s="58">
        <v>7</v>
      </c>
      <c r="F620" s="56">
        <v>5</v>
      </c>
      <c r="G620" s="59">
        <v>0.1</v>
      </c>
      <c r="H620" s="59">
        <v>0.4</v>
      </c>
      <c r="I620" s="58">
        <v>200</v>
      </c>
      <c r="J620" s="65">
        <v>20</v>
      </c>
      <c r="K620" s="65">
        <v>5</v>
      </c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2.75" x14ac:dyDescent="0.2">
      <c r="A621" s="55" t="s">
        <v>1030</v>
      </c>
      <c r="B621" s="56" t="s">
        <v>303</v>
      </c>
      <c r="C621" s="57">
        <v>29055.25</v>
      </c>
      <c r="D621" s="64">
        <f t="shared" si="0"/>
        <v>24696.962499999998</v>
      </c>
      <c r="E621" s="58">
        <v>7</v>
      </c>
      <c r="F621" s="56">
        <v>5</v>
      </c>
      <c r="G621" s="59">
        <v>0.1</v>
      </c>
      <c r="H621" s="59">
        <v>0.4</v>
      </c>
      <c r="I621" s="58">
        <v>200</v>
      </c>
      <c r="J621" s="65">
        <v>20</v>
      </c>
      <c r="K621" s="65">
        <v>5</v>
      </c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2.75" x14ac:dyDescent="0.2">
      <c r="A622" s="55" t="s">
        <v>1031</v>
      </c>
      <c r="B622" s="56" t="s">
        <v>673</v>
      </c>
      <c r="C622" s="57">
        <v>34631.5</v>
      </c>
      <c r="D622" s="64">
        <f t="shared" si="0"/>
        <v>29436.774999999998</v>
      </c>
      <c r="E622" s="58">
        <v>7</v>
      </c>
      <c r="F622" s="56">
        <v>5</v>
      </c>
      <c r="G622" s="59">
        <v>0.1</v>
      </c>
      <c r="H622" s="59">
        <v>0.4</v>
      </c>
      <c r="I622" s="58">
        <v>200</v>
      </c>
      <c r="J622" s="65">
        <v>22</v>
      </c>
      <c r="K622" s="65">
        <v>5</v>
      </c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2.75" x14ac:dyDescent="0.2">
      <c r="A623" s="55" t="s">
        <v>1032</v>
      </c>
      <c r="B623" s="56" t="s">
        <v>277</v>
      </c>
      <c r="C623" s="57">
        <v>34061.5</v>
      </c>
      <c r="D623" s="64">
        <f t="shared" si="0"/>
        <v>28952.274999999998</v>
      </c>
      <c r="E623" s="58">
        <v>7</v>
      </c>
      <c r="F623" s="56">
        <v>5</v>
      </c>
      <c r="G623" s="59">
        <v>0.1</v>
      </c>
      <c r="H623" s="59">
        <v>0.4</v>
      </c>
      <c r="I623" s="58">
        <v>200</v>
      </c>
      <c r="J623" s="65">
        <v>22</v>
      </c>
      <c r="K623" s="65">
        <v>5</v>
      </c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2.75" x14ac:dyDescent="0.2">
      <c r="A624" s="55" t="s">
        <v>1033</v>
      </c>
      <c r="B624" s="56" t="s">
        <v>900</v>
      </c>
      <c r="C624" s="57">
        <v>42094</v>
      </c>
      <c r="D624" s="64">
        <f t="shared" si="0"/>
        <v>35779.9</v>
      </c>
      <c r="E624" s="58">
        <v>7</v>
      </c>
      <c r="F624" s="56">
        <v>5</v>
      </c>
      <c r="G624" s="59">
        <v>0.1</v>
      </c>
      <c r="H624" s="59">
        <v>0.4</v>
      </c>
      <c r="I624" s="58">
        <v>200</v>
      </c>
      <c r="J624" s="65">
        <v>24</v>
      </c>
      <c r="K624" s="65">
        <v>5</v>
      </c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2.75" x14ac:dyDescent="0.2">
      <c r="A625" s="55" t="s">
        <v>1034</v>
      </c>
      <c r="B625" s="56" t="s">
        <v>468</v>
      </c>
      <c r="C625" s="57">
        <v>41219</v>
      </c>
      <c r="D625" s="64">
        <f t="shared" si="0"/>
        <v>35036.15</v>
      </c>
      <c r="E625" s="58">
        <v>7</v>
      </c>
      <c r="F625" s="56">
        <v>5</v>
      </c>
      <c r="G625" s="59">
        <v>0.1</v>
      </c>
      <c r="H625" s="59">
        <v>0.4</v>
      </c>
      <c r="I625" s="58">
        <v>200</v>
      </c>
      <c r="J625" s="65">
        <v>24</v>
      </c>
      <c r="K625" s="65">
        <v>5</v>
      </c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2.75" x14ac:dyDescent="0.2">
      <c r="A626" s="55" t="s">
        <v>1035</v>
      </c>
      <c r="B626" s="56" t="s">
        <v>1036</v>
      </c>
      <c r="C626" s="57">
        <v>41530.67</v>
      </c>
      <c r="D626" s="64">
        <f t="shared" si="0"/>
        <v>35301.069499999998</v>
      </c>
      <c r="E626" s="58">
        <v>7</v>
      </c>
      <c r="F626" s="56">
        <v>5</v>
      </c>
      <c r="G626" s="59">
        <v>0.1</v>
      </c>
      <c r="H626" s="59">
        <v>0.4</v>
      </c>
      <c r="I626" s="58">
        <v>200</v>
      </c>
      <c r="J626" s="65">
        <v>24</v>
      </c>
      <c r="K626" s="65">
        <v>5</v>
      </c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2.75" x14ac:dyDescent="0.2">
      <c r="A627" s="55" t="s">
        <v>1037</v>
      </c>
      <c r="B627" s="56" t="s">
        <v>313</v>
      </c>
      <c r="C627" s="57">
        <v>43820</v>
      </c>
      <c r="D627" s="64">
        <f t="shared" si="0"/>
        <v>37247</v>
      </c>
      <c r="E627" s="58">
        <v>7</v>
      </c>
      <c r="F627" s="56">
        <v>5</v>
      </c>
      <c r="G627" s="59">
        <v>0.1</v>
      </c>
      <c r="H627" s="59">
        <v>0.4</v>
      </c>
      <c r="I627" s="58">
        <v>200</v>
      </c>
      <c r="J627" s="65">
        <v>25</v>
      </c>
      <c r="K627" s="65">
        <v>5</v>
      </c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2.75" x14ac:dyDescent="0.2">
      <c r="A628" s="55" t="s">
        <v>1038</v>
      </c>
      <c r="B628" s="56" t="s">
        <v>139</v>
      </c>
      <c r="C628" s="57">
        <v>43311.5</v>
      </c>
      <c r="D628" s="64">
        <f t="shared" si="0"/>
        <v>36814.775000000001</v>
      </c>
      <c r="E628" s="58">
        <v>7</v>
      </c>
      <c r="F628" s="56">
        <v>5</v>
      </c>
      <c r="G628" s="59">
        <v>0.1</v>
      </c>
      <c r="H628" s="59">
        <v>0.4</v>
      </c>
      <c r="I628" s="58">
        <v>200</v>
      </c>
      <c r="J628" s="65">
        <v>25</v>
      </c>
      <c r="K628" s="65">
        <v>5</v>
      </c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2.75" x14ac:dyDescent="0.2">
      <c r="A629" s="55" t="s">
        <v>1039</v>
      </c>
      <c r="B629" s="56" t="s">
        <v>491</v>
      </c>
      <c r="C629" s="57">
        <v>41900</v>
      </c>
      <c r="D629" s="64">
        <f t="shared" si="0"/>
        <v>35615</v>
      </c>
      <c r="E629" s="58">
        <v>7</v>
      </c>
      <c r="F629" s="56">
        <v>5</v>
      </c>
      <c r="G629" s="59">
        <v>0.1</v>
      </c>
      <c r="H629" s="59">
        <v>0.4</v>
      </c>
      <c r="I629" s="58">
        <v>200</v>
      </c>
      <c r="J629" s="65">
        <v>26</v>
      </c>
      <c r="K629" s="65">
        <v>5</v>
      </c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2.75" x14ac:dyDescent="0.2">
      <c r="A630" s="55" t="s">
        <v>1040</v>
      </c>
      <c r="B630" s="56" t="s">
        <v>316</v>
      </c>
      <c r="C630" s="57">
        <v>44906</v>
      </c>
      <c r="D630" s="64">
        <f t="shared" si="0"/>
        <v>38170.1</v>
      </c>
      <c r="E630" s="58">
        <v>7</v>
      </c>
      <c r="F630" s="56">
        <v>5</v>
      </c>
      <c r="G630" s="59">
        <v>0.1</v>
      </c>
      <c r="H630" s="59">
        <v>0.4</v>
      </c>
      <c r="I630" s="58">
        <v>200</v>
      </c>
      <c r="J630" s="65">
        <v>27</v>
      </c>
      <c r="K630" s="65">
        <v>5</v>
      </c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2.75" x14ac:dyDescent="0.2">
      <c r="A631" s="55" t="s">
        <v>1041</v>
      </c>
      <c r="B631" s="56" t="s">
        <v>142</v>
      </c>
      <c r="C631" s="57">
        <v>44229</v>
      </c>
      <c r="D631" s="64">
        <f t="shared" si="0"/>
        <v>37594.65</v>
      </c>
      <c r="E631" s="58">
        <v>7</v>
      </c>
      <c r="F631" s="56">
        <v>5</v>
      </c>
      <c r="G631" s="59">
        <v>0.1</v>
      </c>
      <c r="H631" s="59">
        <v>0.4</v>
      </c>
      <c r="I631" s="58">
        <v>200</v>
      </c>
      <c r="J631" s="65">
        <v>27</v>
      </c>
      <c r="K631" s="65">
        <v>5</v>
      </c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2.75" x14ac:dyDescent="0.2">
      <c r="A632" s="55" t="s">
        <v>1042</v>
      </c>
      <c r="B632" s="56" t="s">
        <v>1043</v>
      </c>
      <c r="C632" s="57">
        <v>1180.67</v>
      </c>
      <c r="D632" s="64">
        <f t="shared" si="0"/>
        <v>1003.5695000000001</v>
      </c>
      <c r="E632" s="58">
        <v>7</v>
      </c>
      <c r="F632" s="56">
        <v>5</v>
      </c>
      <c r="G632" s="59">
        <v>0.1</v>
      </c>
      <c r="H632" s="59">
        <v>0.4</v>
      </c>
      <c r="I632" s="58">
        <v>200</v>
      </c>
      <c r="J632" s="65">
        <v>3</v>
      </c>
      <c r="K632" s="65">
        <v>5</v>
      </c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2.75" x14ac:dyDescent="0.2">
      <c r="A633" s="55" t="s">
        <v>1044</v>
      </c>
      <c r="B633" s="56" t="s">
        <v>150</v>
      </c>
      <c r="C633" s="57">
        <v>54674</v>
      </c>
      <c r="D633" s="64">
        <f t="shared" si="0"/>
        <v>46472.9</v>
      </c>
      <c r="E633" s="58">
        <v>7</v>
      </c>
      <c r="F633" s="56">
        <v>5</v>
      </c>
      <c r="G633" s="59">
        <v>0.1</v>
      </c>
      <c r="H633" s="59">
        <v>0.4</v>
      </c>
      <c r="I633" s="58">
        <v>200</v>
      </c>
      <c r="J633" s="65">
        <v>30</v>
      </c>
      <c r="K633" s="65">
        <v>5</v>
      </c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2.75" x14ac:dyDescent="0.2">
      <c r="A634" s="55" t="s">
        <v>1045</v>
      </c>
      <c r="B634" s="56" t="s">
        <v>1046</v>
      </c>
      <c r="C634" s="57">
        <v>54704</v>
      </c>
      <c r="D634" s="64">
        <f t="shared" si="0"/>
        <v>46498.400000000001</v>
      </c>
      <c r="E634" s="58">
        <v>7</v>
      </c>
      <c r="F634" s="56">
        <v>5</v>
      </c>
      <c r="G634" s="59">
        <v>0.1</v>
      </c>
      <c r="H634" s="59">
        <v>0.4</v>
      </c>
      <c r="I634" s="58">
        <v>200</v>
      </c>
      <c r="J634" s="65">
        <v>30</v>
      </c>
      <c r="K634" s="65">
        <v>5</v>
      </c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2.75" x14ac:dyDescent="0.2">
      <c r="A635" s="55" t="s">
        <v>1047</v>
      </c>
      <c r="B635" s="56" t="s">
        <v>91</v>
      </c>
      <c r="C635" s="57">
        <v>1300.6400000000001</v>
      </c>
      <c r="D635" s="64">
        <f t="shared" si="0"/>
        <v>1105.5440000000001</v>
      </c>
      <c r="E635" s="58">
        <v>7</v>
      </c>
      <c r="F635" s="56">
        <v>5</v>
      </c>
      <c r="G635" s="59">
        <v>0.1</v>
      </c>
      <c r="H635" s="59">
        <v>0.4</v>
      </c>
      <c r="I635" s="58">
        <v>200</v>
      </c>
      <c r="J635" s="65">
        <v>4</v>
      </c>
      <c r="K635" s="65">
        <v>5</v>
      </c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2.75" x14ac:dyDescent="0.2">
      <c r="A636" s="55" t="s">
        <v>1048</v>
      </c>
      <c r="B636" s="56" t="s">
        <v>99</v>
      </c>
      <c r="C636" s="57">
        <v>1717.87</v>
      </c>
      <c r="D636" s="64">
        <f t="shared" si="0"/>
        <v>1460.1895</v>
      </c>
      <c r="E636" s="58">
        <v>7</v>
      </c>
      <c r="F636" s="56">
        <v>5</v>
      </c>
      <c r="G636" s="59">
        <v>0.1</v>
      </c>
      <c r="H636" s="59">
        <v>0.4</v>
      </c>
      <c r="I636" s="58">
        <v>200</v>
      </c>
      <c r="J636" s="65">
        <v>5</v>
      </c>
      <c r="K636" s="65">
        <v>5</v>
      </c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2.75" x14ac:dyDescent="0.2">
      <c r="A637" s="55" t="s">
        <v>1049</v>
      </c>
      <c r="B637" s="56" t="s">
        <v>103</v>
      </c>
      <c r="C637" s="57">
        <v>2200</v>
      </c>
      <c r="D637" s="64">
        <f t="shared" si="0"/>
        <v>1870</v>
      </c>
      <c r="E637" s="58">
        <v>7</v>
      </c>
      <c r="F637" s="56">
        <v>5</v>
      </c>
      <c r="G637" s="59">
        <v>0.1</v>
      </c>
      <c r="H637" s="59">
        <v>0.4</v>
      </c>
      <c r="I637" s="58">
        <v>200</v>
      </c>
      <c r="J637" s="65">
        <v>5</v>
      </c>
      <c r="K637" s="65">
        <v>5</v>
      </c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2.75" x14ac:dyDescent="0.2">
      <c r="A638" s="55" t="s">
        <v>1050</v>
      </c>
      <c r="B638" s="56" t="s">
        <v>109</v>
      </c>
      <c r="C638" s="57">
        <v>2236.85</v>
      </c>
      <c r="D638" s="64">
        <f t="shared" si="0"/>
        <v>1901.3224999999998</v>
      </c>
      <c r="E638" s="58">
        <v>7</v>
      </c>
      <c r="F638" s="56">
        <v>5</v>
      </c>
      <c r="G638" s="59">
        <v>0.1</v>
      </c>
      <c r="H638" s="59">
        <v>0.4</v>
      </c>
      <c r="I638" s="58">
        <v>200</v>
      </c>
      <c r="J638" s="65">
        <v>6</v>
      </c>
      <c r="K638" s="65">
        <v>5</v>
      </c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2.75" x14ac:dyDescent="0.2">
      <c r="A639" s="55" t="s">
        <v>1051</v>
      </c>
      <c r="B639" s="56" t="s">
        <v>123</v>
      </c>
      <c r="C639" s="57">
        <v>4179.2299999999996</v>
      </c>
      <c r="D639" s="64">
        <f t="shared" si="0"/>
        <v>3552.3454999999994</v>
      </c>
      <c r="E639" s="58">
        <v>7</v>
      </c>
      <c r="F639" s="56">
        <v>5</v>
      </c>
      <c r="G639" s="59">
        <v>0.1</v>
      </c>
      <c r="H639" s="59">
        <v>0.4</v>
      </c>
      <c r="I639" s="58">
        <v>200</v>
      </c>
      <c r="J639" s="65">
        <v>7</v>
      </c>
      <c r="K639" s="65">
        <v>5</v>
      </c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2.75" x14ac:dyDescent="0.2">
      <c r="A640" s="55" t="s">
        <v>1052</v>
      </c>
      <c r="B640" s="56" t="s">
        <v>442</v>
      </c>
      <c r="C640" s="57">
        <v>5194</v>
      </c>
      <c r="D640" s="64">
        <f t="shared" si="0"/>
        <v>4414.8999999999996</v>
      </c>
      <c r="E640" s="58">
        <v>7</v>
      </c>
      <c r="F640" s="56">
        <v>5</v>
      </c>
      <c r="G640" s="59">
        <v>0.1</v>
      </c>
      <c r="H640" s="59">
        <v>0.4</v>
      </c>
      <c r="I640" s="58">
        <v>200</v>
      </c>
      <c r="J640" s="65">
        <v>8</v>
      </c>
      <c r="K640" s="65">
        <v>5</v>
      </c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2.75" x14ac:dyDescent="0.2">
      <c r="A641" s="55" t="s">
        <v>1053</v>
      </c>
      <c r="B641" s="56" t="s">
        <v>362</v>
      </c>
      <c r="C641" s="57">
        <v>8077.5</v>
      </c>
      <c r="D641" s="64">
        <f t="shared" si="0"/>
        <v>6865.875</v>
      </c>
      <c r="E641" s="58">
        <v>7</v>
      </c>
      <c r="F641" s="56">
        <v>5</v>
      </c>
      <c r="G641" s="59">
        <v>0.1</v>
      </c>
      <c r="H641" s="59">
        <v>0.4</v>
      </c>
      <c r="I641" s="58">
        <v>200</v>
      </c>
      <c r="J641" s="65">
        <v>8</v>
      </c>
      <c r="K641" s="65">
        <v>5</v>
      </c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2.75" x14ac:dyDescent="0.2">
      <c r="A642" s="55" t="s">
        <v>1054</v>
      </c>
      <c r="B642" s="56" t="s">
        <v>1055</v>
      </c>
      <c r="C642" s="57">
        <v>6120</v>
      </c>
      <c r="D642" s="64">
        <f t="shared" si="0"/>
        <v>5202</v>
      </c>
      <c r="E642" s="58">
        <v>7</v>
      </c>
      <c r="F642" s="56">
        <v>5</v>
      </c>
      <c r="G642" s="59">
        <v>0.1</v>
      </c>
      <c r="H642" s="59">
        <v>0.4</v>
      </c>
      <c r="I642" s="58">
        <v>200</v>
      </c>
      <c r="J642" s="65">
        <v>8</v>
      </c>
      <c r="K642" s="65">
        <v>5</v>
      </c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2.75" x14ac:dyDescent="0.2">
      <c r="A643" s="55" t="s">
        <v>1056</v>
      </c>
      <c r="B643" s="56"/>
      <c r="C643" s="57">
        <v>22000</v>
      </c>
      <c r="D643" s="64">
        <f t="shared" si="0"/>
        <v>18700</v>
      </c>
      <c r="E643" s="58">
        <v>20</v>
      </c>
      <c r="F643" s="56">
        <v>12</v>
      </c>
      <c r="G643" s="59">
        <v>0.15</v>
      </c>
      <c r="H643" s="59">
        <v>0.5</v>
      </c>
      <c r="I643" s="58">
        <v>60</v>
      </c>
      <c r="J643" s="65">
        <v>36</v>
      </c>
      <c r="K643" s="65">
        <v>3.4</v>
      </c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2.75" x14ac:dyDescent="0.2">
      <c r="A644" s="55" t="s">
        <v>1057</v>
      </c>
      <c r="B644" s="56" t="s">
        <v>226</v>
      </c>
      <c r="C644" s="57">
        <v>12735</v>
      </c>
      <c r="D644" s="64">
        <f t="shared" si="0"/>
        <v>10824.75</v>
      </c>
      <c r="E644" s="58">
        <v>7</v>
      </c>
      <c r="F644" s="56">
        <v>5</v>
      </c>
      <c r="G644" s="59">
        <v>0.5</v>
      </c>
      <c r="H644" s="59">
        <v>0.6</v>
      </c>
      <c r="I644" s="58">
        <v>100</v>
      </c>
      <c r="J644" s="65">
        <v>27.5</v>
      </c>
      <c r="K644" s="65">
        <v>4.2</v>
      </c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2.75" x14ac:dyDescent="0.2">
      <c r="A645" s="55" t="s">
        <v>1058</v>
      </c>
      <c r="B645" s="56" t="s">
        <v>1059</v>
      </c>
      <c r="C645" s="57">
        <v>12441</v>
      </c>
      <c r="D645" s="64">
        <f t="shared" si="0"/>
        <v>10574.85</v>
      </c>
      <c r="E645" s="58">
        <v>7</v>
      </c>
      <c r="F645" s="56">
        <v>5</v>
      </c>
      <c r="G645" s="59">
        <v>0.5</v>
      </c>
      <c r="H645" s="59">
        <v>0.6</v>
      </c>
      <c r="I645" s="58">
        <v>100</v>
      </c>
      <c r="J645" s="65">
        <v>17.5</v>
      </c>
      <c r="K645" s="65">
        <v>4.2</v>
      </c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2.75" x14ac:dyDescent="0.2">
      <c r="A646" s="55" t="s">
        <v>1060</v>
      </c>
      <c r="B646" s="56" t="s">
        <v>1061</v>
      </c>
      <c r="C646" s="57">
        <v>12647</v>
      </c>
      <c r="D646" s="64">
        <f t="shared" si="0"/>
        <v>10749.949999999999</v>
      </c>
      <c r="E646" s="58">
        <v>7</v>
      </c>
      <c r="F646" s="56">
        <v>5</v>
      </c>
      <c r="G646" s="59">
        <v>0.5</v>
      </c>
      <c r="H646" s="59">
        <v>0.6</v>
      </c>
      <c r="I646" s="58">
        <v>100</v>
      </c>
      <c r="J646" s="65">
        <v>22.5</v>
      </c>
      <c r="K646" s="65">
        <v>4.2</v>
      </c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2.75" x14ac:dyDescent="0.2">
      <c r="A647" s="55" t="s">
        <v>1062</v>
      </c>
      <c r="B647" s="56"/>
      <c r="C647" s="57">
        <v>26788.22</v>
      </c>
      <c r="D647" s="64">
        <f t="shared" si="0"/>
        <v>22769.987000000001</v>
      </c>
      <c r="E647" s="58">
        <v>7</v>
      </c>
      <c r="F647" s="56">
        <v>5</v>
      </c>
      <c r="G647" s="59">
        <v>0.6</v>
      </c>
      <c r="H647" s="59">
        <v>0.1</v>
      </c>
      <c r="I647" s="58">
        <v>850</v>
      </c>
      <c r="J647" s="65">
        <v>20</v>
      </c>
      <c r="K647" s="65">
        <v>4</v>
      </c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2.75" x14ac:dyDescent="0.2">
      <c r="A648" s="55" t="s">
        <v>1063</v>
      </c>
      <c r="B648" s="56" t="s">
        <v>496</v>
      </c>
      <c r="C648" s="57">
        <v>27204</v>
      </c>
      <c r="D648" s="64">
        <f t="shared" si="0"/>
        <v>23123.399999999998</v>
      </c>
      <c r="E648" s="58">
        <v>7</v>
      </c>
      <c r="F648" s="56">
        <v>5</v>
      </c>
      <c r="G648" s="59">
        <v>0.1</v>
      </c>
      <c r="H648" s="59">
        <v>0.8</v>
      </c>
      <c r="I648" s="58">
        <v>200</v>
      </c>
      <c r="J648" s="65">
        <v>11</v>
      </c>
      <c r="K648" s="65">
        <v>4.125</v>
      </c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2.75" x14ac:dyDescent="0.2">
      <c r="A649" s="55" t="s">
        <v>1064</v>
      </c>
      <c r="B649" s="56" t="s">
        <v>286</v>
      </c>
      <c r="C649" s="57">
        <v>49820.5</v>
      </c>
      <c r="D649" s="64">
        <f t="shared" si="0"/>
        <v>42347.424999999996</v>
      </c>
      <c r="E649" s="58">
        <v>7</v>
      </c>
      <c r="F649" s="56">
        <v>5</v>
      </c>
      <c r="G649" s="59">
        <v>0.1</v>
      </c>
      <c r="H649" s="59">
        <v>0.8</v>
      </c>
      <c r="I649" s="58">
        <v>200</v>
      </c>
      <c r="J649" s="65">
        <v>11</v>
      </c>
      <c r="K649" s="65">
        <v>4.125</v>
      </c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2.75" x14ac:dyDescent="0.2">
      <c r="A650" s="55" t="s">
        <v>1065</v>
      </c>
      <c r="B650" s="56" t="s">
        <v>290</v>
      </c>
      <c r="C650" s="57">
        <v>53380</v>
      </c>
      <c r="D650" s="64">
        <f t="shared" si="0"/>
        <v>45373</v>
      </c>
      <c r="E650" s="58">
        <v>7</v>
      </c>
      <c r="F650" s="56">
        <v>5</v>
      </c>
      <c r="G650" s="59">
        <v>0.1</v>
      </c>
      <c r="H650" s="59">
        <v>0.8</v>
      </c>
      <c r="I650" s="58">
        <v>200</v>
      </c>
      <c r="J650" s="65">
        <v>13</v>
      </c>
      <c r="K650" s="65">
        <v>4.125</v>
      </c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2.75" x14ac:dyDescent="0.2">
      <c r="A651" s="55" t="s">
        <v>1066</v>
      </c>
      <c r="B651" s="56" t="s">
        <v>503</v>
      </c>
      <c r="C651" s="57">
        <v>30154</v>
      </c>
      <c r="D651" s="64">
        <f t="shared" si="0"/>
        <v>25630.899999999998</v>
      </c>
      <c r="E651" s="58">
        <v>7</v>
      </c>
      <c r="F651" s="56">
        <v>5</v>
      </c>
      <c r="G651" s="59">
        <v>0.1</v>
      </c>
      <c r="H651" s="59">
        <v>0.8</v>
      </c>
      <c r="I651" s="58">
        <v>200</v>
      </c>
      <c r="J651" s="65">
        <v>14</v>
      </c>
      <c r="K651" s="65">
        <v>4.125</v>
      </c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2.75" x14ac:dyDescent="0.2">
      <c r="A652" s="55" t="s">
        <v>1067</v>
      </c>
      <c r="B652" s="56" t="s">
        <v>292</v>
      </c>
      <c r="C652" s="57">
        <v>56037.5</v>
      </c>
      <c r="D652" s="64">
        <f t="shared" si="0"/>
        <v>47631.875</v>
      </c>
      <c r="E652" s="58">
        <v>7</v>
      </c>
      <c r="F652" s="56">
        <v>5</v>
      </c>
      <c r="G652" s="59">
        <v>0.1</v>
      </c>
      <c r="H652" s="59">
        <v>0.8</v>
      </c>
      <c r="I652" s="58">
        <v>200</v>
      </c>
      <c r="J652" s="65">
        <v>14</v>
      </c>
      <c r="K652" s="65">
        <v>4.125</v>
      </c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2.75" x14ac:dyDescent="0.2">
      <c r="A653" s="55" t="s">
        <v>1068</v>
      </c>
      <c r="B653" s="56" t="s">
        <v>664</v>
      </c>
      <c r="C653" s="57">
        <v>31941</v>
      </c>
      <c r="D653" s="64">
        <f t="shared" si="0"/>
        <v>27149.85</v>
      </c>
      <c r="E653" s="58">
        <v>7</v>
      </c>
      <c r="F653" s="56">
        <v>5</v>
      </c>
      <c r="G653" s="59">
        <v>0.1</v>
      </c>
      <c r="H653" s="59">
        <v>0.8</v>
      </c>
      <c r="I653" s="58">
        <v>200</v>
      </c>
      <c r="J653" s="65">
        <v>16</v>
      </c>
      <c r="K653" s="65">
        <v>4.125</v>
      </c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2.75" x14ac:dyDescent="0.2">
      <c r="A654" s="55" t="s">
        <v>1069</v>
      </c>
      <c r="B654" s="56" t="s">
        <v>296</v>
      </c>
      <c r="C654" s="57">
        <v>62317.67</v>
      </c>
      <c r="D654" s="64">
        <f t="shared" si="0"/>
        <v>52970.019499999995</v>
      </c>
      <c r="E654" s="58">
        <v>7</v>
      </c>
      <c r="F654" s="56">
        <v>5</v>
      </c>
      <c r="G654" s="59">
        <v>0.1</v>
      </c>
      <c r="H654" s="59">
        <v>0.8</v>
      </c>
      <c r="I654" s="58">
        <v>200</v>
      </c>
      <c r="J654" s="65">
        <v>16</v>
      </c>
      <c r="K654" s="65">
        <v>4.125</v>
      </c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2.75" x14ac:dyDescent="0.2">
      <c r="A655" s="55" t="s">
        <v>1070</v>
      </c>
      <c r="B655" s="56" t="s">
        <v>459</v>
      </c>
      <c r="C655" s="57">
        <v>38116</v>
      </c>
      <c r="D655" s="64">
        <f t="shared" si="0"/>
        <v>32398.6</v>
      </c>
      <c r="E655" s="58">
        <v>7</v>
      </c>
      <c r="F655" s="56">
        <v>5</v>
      </c>
      <c r="G655" s="59">
        <v>0.1</v>
      </c>
      <c r="H655" s="59">
        <v>0.8</v>
      </c>
      <c r="I655" s="58">
        <v>200</v>
      </c>
      <c r="J655" s="65">
        <v>17</v>
      </c>
      <c r="K655" s="65">
        <v>4.125</v>
      </c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2.75" x14ac:dyDescent="0.2">
      <c r="A656" s="55" t="s">
        <v>1071</v>
      </c>
      <c r="B656" s="56" t="s">
        <v>275</v>
      </c>
      <c r="C656" s="57">
        <v>53427.5</v>
      </c>
      <c r="D656" s="64">
        <f t="shared" si="0"/>
        <v>45413.375</v>
      </c>
      <c r="E656" s="58">
        <v>7</v>
      </c>
      <c r="F656" s="56">
        <v>5</v>
      </c>
      <c r="G656" s="59">
        <v>0.1</v>
      </c>
      <c r="H656" s="59">
        <v>0.8</v>
      </c>
      <c r="I656" s="58">
        <v>200</v>
      </c>
      <c r="J656" s="65">
        <v>18</v>
      </c>
      <c r="K656" s="65">
        <v>4.125</v>
      </c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2.75" x14ac:dyDescent="0.2">
      <c r="A657" s="55" t="s">
        <v>1072</v>
      </c>
      <c r="B657" s="56" t="s">
        <v>301</v>
      </c>
      <c r="C657" s="57">
        <v>38990.25</v>
      </c>
      <c r="D657" s="64">
        <f t="shared" si="0"/>
        <v>33141.712500000001</v>
      </c>
      <c r="E657" s="58">
        <v>7</v>
      </c>
      <c r="F657" s="56">
        <v>5</v>
      </c>
      <c r="G657" s="59">
        <v>0.1</v>
      </c>
      <c r="H657" s="59">
        <v>0.8</v>
      </c>
      <c r="I657" s="58">
        <v>200</v>
      </c>
      <c r="J657" s="65">
        <v>19</v>
      </c>
      <c r="K657" s="65">
        <v>4.125</v>
      </c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2.75" x14ac:dyDescent="0.2">
      <c r="A658" s="55" t="s">
        <v>1073</v>
      </c>
      <c r="B658" s="56" t="s">
        <v>462</v>
      </c>
      <c r="C658" s="57">
        <v>54431.8</v>
      </c>
      <c r="D658" s="64">
        <f t="shared" si="0"/>
        <v>46267.03</v>
      </c>
      <c r="E658" s="58">
        <v>7</v>
      </c>
      <c r="F658" s="56">
        <v>5</v>
      </c>
      <c r="G658" s="59">
        <v>0.1</v>
      </c>
      <c r="H658" s="59">
        <v>0.8</v>
      </c>
      <c r="I658" s="58">
        <v>200</v>
      </c>
      <c r="J658" s="65">
        <v>19</v>
      </c>
      <c r="K658" s="65">
        <v>4.125</v>
      </c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2.75" x14ac:dyDescent="0.2">
      <c r="A659" s="55" t="s">
        <v>1074</v>
      </c>
      <c r="B659" s="56" t="s">
        <v>303</v>
      </c>
      <c r="C659" s="57">
        <v>40818</v>
      </c>
      <c r="D659" s="64">
        <f t="shared" si="0"/>
        <v>34695.299999999996</v>
      </c>
      <c r="E659" s="58">
        <v>7</v>
      </c>
      <c r="F659" s="56">
        <v>5</v>
      </c>
      <c r="G659" s="59">
        <v>0.1</v>
      </c>
      <c r="H659" s="59">
        <v>0.8</v>
      </c>
      <c r="I659" s="58">
        <v>200</v>
      </c>
      <c r="J659" s="65">
        <v>20</v>
      </c>
      <c r="K659" s="65">
        <v>4.125</v>
      </c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2.75" x14ac:dyDescent="0.2">
      <c r="A660" s="55" t="s">
        <v>1075</v>
      </c>
      <c r="B660" s="56" t="s">
        <v>307</v>
      </c>
      <c r="C660" s="57">
        <v>61317.5</v>
      </c>
      <c r="D660" s="64">
        <f t="shared" si="0"/>
        <v>52119.875</v>
      </c>
      <c r="E660" s="58">
        <v>7</v>
      </c>
      <c r="F660" s="56">
        <v>5</v>
      </c>
      <c r="G660" s="59">
        <v>0.1</v>
      </c>
      <c r="H660" s="59">
        <v>0.8</v>
      </c>
      <c r="I660" s="58">
        <v>200</v>
      </c>
      <c r="J660" s="65">
        <v>21</v>
      </c>
      <c r="K660" s="65">
        <v>4.125</v>
      </c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2.75" x14ac:dyDescent="0.2">
      <c r="A661" s="55" t="s">
        <v>1076</v>
      </c>
      <c r="B661" s="56" t="s">
        <v>277</v>
      </c>
      <c r="C661" s="57">
        <v>50863.5</v>
      </c>
      <c r="D661" s="64">
        <f t="shared" si="0"/>
        <v>43233.974999999999</v>
      </c>
      <c r="E661" s="58">
        <v>7</v>
      </c>
      <c r="F661" s="56">
        <v>5</v>
      </c>
      <c r="G661" s="59">
        <v>0.1</v>
      </c>
      <c r="H661" s="59">
        <v>0.8</v>
      </c>
      <c r="I661" s="58">
        <v>200</v>
      </c>
      <c r="J661" s="65">
        <v>22</v>
      </c>
      <c r="K661" s="65">
        <v>4.125</v>
      </c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2.75" x14ac:dyDescent="0.2">
      <c r="A662" s="55" t="s">
        <v>1077</v>
      </c>
      <c r="B662" s="56" t="s">
        <v>900</v>
      </c>
      <c r="C662" s="57">
        <v>51167</v>
      </c>
      <c r="D662" s="64">
        <f t="shared" si="0"/>
        <v>43491.95</v>
      </c>
      <c r="E662" s="58">
        <v>7</v>
      </c>
      <c r="F662" s="56">
        <v>5</v>
      </c>
      <c r="G662" s="59">
        <v>0.1</v>
      </c>
      <c r="H662" s="59">
        <v>0.8</v>
      </c>
      <c r="I662" s="58">
        <v>200</v>
      </c>
      <c r="J662" s="65">
        <v>24</v>
      </c>
      <c r="K662" s="65">
        <v>4.125</v>
      </c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2.75" x14ac:dyDescent="0.2">
      <c r="A663" s="55" t="s">
        <v>1078</v>
      </c>
      <c r="B663" s="56" t="s">
        <v>468</v>
      </c>
      <c r="C663" s="57">
        <v>86200</v>
      </c>
      <c r="D663" s="64">
        <f t="shared" si="0"/>
        <v>73270</v>
      </c>
      <c r="E663" s="58">
        <v>7</v>
      </c>
      <c r="F663" s="56">
        <v>5</v>
      </c>
      <c r="G663" s="59">
        <v>0.1</v>
      </c>
      <c r="H663" s="59">
        <v>0.8</v>
      </c>
      <c r="I663" s="58">
        <v>200</v>
      </c>
      <c r="J663" s="65">
        <v>24</v>
      </c>
      <c r="K663" s="65">
        <v>4.125</v>
      </c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2.75" x14ac:dyDescent="0.2">
      <c r="A664" s="55" t="s">
        <v>1079</v>
      </c>
      <c r="B664" s="56" t="s">
        <v>139</v>
      </c>
      <c r="C664" s="57">
        <v>54296.33</v>
      </c>
      <c r="D664" s="64">
        <f t="shared" si="0"/>
        <v>46151.880499999999</v>
      </c>
      <c r="E664" s="58">
        <v>7</v>
      </c>
      <c r="F664" s="56">
        <v>5</v>
      </c>
      <c r="G664" s="59">
        <v>0.1</v>
      </c>
      <c r="H664" s="59">
        <v>0.8</v>
      </c>
      <c r="I664" s="58">
        <v>200</v>
      </c>
      <c r="J664" s="65">
        <v>25</v>
      </c>
      <c r="K664" s="65">
        <v>4.125</v>
      </c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2.75" x14ac:dyDescent="0.2">
      <c r="A665" s="55" t="s">
        <v>1080</v>
      </c>
      <c r="B665" s="56" t="s">
        <v>142</v>
      </c>
      <c r="C665" s="57">
        <v>75515</v>
      </c>
      <c r="D665" s="64">
        <f t="shared" si="0"/>
        <v>64187.75</v>
      </c>
      <c r="E665" s="58">
        <v>7</v>
      </c>
      <c r="F665" s="56">
        <v>5</v>
      </c>
      <c r="G665" s="59">
        <v>0.1</v>
      </c>
      <c r="H665" s="59">
        <v>0.8</v>
      </c>
      <c r="I665" s="58">
        <v>200</v>
      </c>
      <c r="J665" s="65">
        <v>27</v>
      </c>
      <c r="K665" s="65">
        <v>4.125</v>
      </c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2.75" x14ac:dyDescent="0.2">
      <c r="A666" s="55" t="s">
        <v>1081</v>
      </c>
      <c r="B666" s="56" t="s">
        <v>147</v>
      </c>
      <c r="C666" s="57">
        <v>59826.33</v>
      </c>
      <c r="D666" s="64">
        <f t="shared" si="0"/>
        <v>50852.380499999999</v>
      </c>
      <c r="E666" s="58">
        <v>7</v>
      </c>
      <c r="F666" s="56">
        <v>5</v>
      </c>
      <c r="G666" s="59">
        <v>0.1</v>
      </c>
      <c r="H666" s="59">
        <v>0.8</v>
      </c>
      <c r="I666" s="58">
        <v>200</v>
      </c>
      <c r="J666" s="65">
        <v>28</v>
      </c>
      <c r="K666" s="65">
        <v>4.125</v>
      </c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2.75" x14ac:dyDescent="0.2">
      <c r="A667" s="55" t="s">
        <v>1082</v>
      </c>
      <c r="B667" s="56" t="s">
        <v>319</v>
      </c>
      <c r="C667" s="57">
        <v>56572</v>
      </c>
      <c r="D667" s="64">
        <f t="shared" si="0"/>
        <v>48086.2</v>
      </c>
      <c r="E667" s="58">
        <v>7</v>
      </c>
      <c r="F667" s="56">
        <v>5</v>
      </c>
      <c r="G667" s="59">
        <v>0.1</v>
      </c>
      <c r="H667" s="59">
        <v>0.8</v>
      </c>
      <c r="I667" s="58">
        <v>200</v>
      </c>
      <c r="J667" s="65">
        <v>29</v>
      </c>
      <c r="K667" s="65">
        <v>4.125</v>
      </c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2.75" x14ac:dyDescent="0.2">
      <c r="A668" s="55" t="s">
        <v>1083</v>
      </c>
      <c r="B668" s="56" t="s">
        <v>324</v>
      </c>
      <c r="C668" s="57">
        <v>69025</v>
      </c>
      <c r="D668" s="64">
        <f t="shared" si="0"/>
        <v>58671.25</v>
      </c>
      <c r="E668" s="58">
        <v>7</v>
      </c>
      <c r="F668" s="56">
        <v>5</v>
      </c>
      <c r="G668" s="59">
        <v>0.1</v>
      </c>
      <c r="H668" s="59">
        <v>0.8</v>
      </c>
      <c r="I668" s="58">
        <v>200</v>
      </c>
      <c r="J668" s="65">
        <v>31</v>
      </c>
      <c r="K668" s="65">
        <v>4.125</v>
      </c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2.75" x14ac:dyDescent="0.2">
      <c r="A669" s="55" t="s">
        <v>1084</v>
      </c>
      <c r="B669" s="56" t="s">
        <v>523</v>
      </c>
      <c r="C669" s="57">
        <v>85678</v>
      </c>
      <c r="D669" s="64">
        <f t="shared" si="0"/>
        <v>72826.3</v>
      </c>
      <c r="E669" s="58">
        <v>7</v>
      </c>
      <c r="F669" s="56">
        <v>5</v>
      </c>
      <c r="G669" s="59">
        <v>0.1</v>
      </c>
      <c r="H669" s="59">
        <v>0.8</v>
      </c>
      <c r="I669" s="58">
        <v>200</v>
      </c>
      <c r="J669" s="65">
        <v>32</v>
      </c>
      <c r="K669" s="65">
        <v>4.125</v>
      </c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2.75" x14ac:dyDescent="0.2">
      <c r="A670" s="55" t="s">
        <v>1085</v>
      </c>
      <c r="B670" s="56" t="s">
        <v>914</v>
      </c>
      <c r="C670" s="57">
        <v>61712</v>
      </c>
      <c r="D670" s="64">
        <f t="shared" si="0"/>
        <v>52455.199999999997</v>
      </c>
      <c r="E670" s="58">
        <v>7</v>
      </c>
      <c r="F670" s="56">
        <v>5</v>
      </c>
      <c r="G670" s="59">
        <v>0.1</v>
      </c>
      <c r="H670" s="59">
        <v>0.8</v>
      </c>
      <c r="I670" s="58">
        <v>200</v>
      </c>
      <c r="J670" s="65">
        <v>34</v>
      </c>
      <c r="K670" s="65">
        <v>4.125</v>
      </c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2.75" x14ac:dyDescent="0.2">
      <c r="A671" s="55" t="s">
        <v>1086</v>
      </c>
      <c r="B671" s="56" t="s">
        <v>160</v>
      </c>
      <c r="C671" s="57">
        <v>73418</v>
      </c>
      <c r="D671" s="64">
        <f t="shared" si="0"/>
        <v>62405.299999999996</v>
      </c>
      <c r="E671" s="58">
        <v>7</v>
      </c>
      <c r="F671" s="56">
        <v>5</v>
      </c>
      <c r="G671" s="59">
        <v>0.1</v>
      </c>
      <c r="H671" s="59">
        <v>0.8</v>
      </c>
      <c r="I671" s="58">
        <v>200</v>
      </c>
      <c r="J671" s="65">
        <v>34</v>
      </c>
      <c r="K671" s="65">
        <v>4.125</v>
      </c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2.75" x14ac:dyDescent="0.2">
      <c r="A672" s="55" t="s">
        <v>1087</v>
      </c>
      <c r="B672" s="56" t="s">
        <v>172</v>
      </c>
      <c r="C672" s="57">
        <v>101987</v>
      </c>
      <c r="D672" s="64">
        <f t="shared" si="0"/>
        <v>86688.95</v>
      </c>
      <c r="E672" s="58">
        <v>7</v>
      </c>
      <c r="F672" s="56">
        <v>5</v>
      </c>
      <c r="G672" s="59">
        <v>0.1</v>
      </c>
      <c r="H672" s="59">
        <v>0.8</v>
      </c>
      <c r="I672" s="58">
        <v>200</v>
      </c>
      <c r="J672" s="65">
        <v>36</v>
      </c>
      <c r="K672" s="65">
        <v>4.125</v>
      </c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2.75" x14ac:dyDescent="0.2">
      <c r="A673" s="55" t="s">
        <v>1088</v>
      </c>
      <c r="B673" s="56" t="s">
        <v>1089</v>
      </c>
      <c r="C673" s="57">
        <v>63519.5</v>
      </c>
      <c r="D673" s="64">
        <f t="shared" si="0"/>
        <v>53991.574999999997</v>
      </c>
      <c r="E673" s="58">
        <v>7</v>
      </c>
      <c r="F673" s="56">
        <v>5</v>
      </c>
      <c r="G673" s="59">
        <v>0.1</v>
      </c>
      <c r="H673" s="59">
        <v>0.8</v>
      </c>
      <c r="I673" s="58">
        <v>200</v>
      </c>
      <c r="J673" s="65">
        <v>37</v>
      </c>
      <c r="K673" s="65">
        <v>4.125</v>
      </c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2.75" x14ac:dyDescent="0.2">
      <c r="A674" s="55" t="s">
        <v>1090</v>
      </c>
      <c r="B674" s="56" t="s">
        <v>329</v>
      </c>
      <c r="C674" s="57">
        <v>74575</v>
      </c>
      <c r="D674" s="64">
        <f t="shared" si="0"/>
        <v>63388.75</v>
      </c>
      <c r="E674" s="58">
        <v>7</v>
      </c>
      <c r="F674" s="56">
        <v>5</v>
      </c>
      <c r="G674" s="59">
        <v>0.1</v>
      </c>
      <c r="H674" s="59">
        <v>0.8</v>
      </c>
      <c r="I674" s="58">
        <v>200</v>
      </c>
      <c r="J674" s="65">
        <v>37</v>
      </c>
      <c r="K674" s="65">
        <v>4.125</v>
      </c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2.75" x14ac:dyDescent="0.2">
      <c r="A675" s="55" t="s">
        <v>1091</v>
      </c>
      <c r="B675" s="56" t="s">
        <v>178</v>
      </c>
      <c r="C675" s="57">
        <v>94301</v>
      </c>
      <c r="D675" s="64">
        <f t="shared" si="0"/>
        <v>80155.849999999991</v>
      </c>
      <c r="E675" s="58">
        <v>7</v>
      </c>
      <c r="F675" s="56">
        <v>5</v>
      </c>
      <c r="G675" s="59">
        <v>0.1</v>
      </c>
      <c r="H675" s="59">
        <v>0.8</v>
      </c>
      <c r="I675" s="58">
        <v>200</v>
      </c>
      <c r="J675" s="65">
        <v>40</v>
      </c>
      <c r="K675" s="65">
        <v>4.125</v>
      </c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2.75" x14ac:dyDescent="0.2">
      <c r="A676" s="55" t="s">
        <v>1092</v>
      </c>
      <c r="B676" s="56" t="s">
        <v>182</v>
      </c>
      <c r="C676" s="57">
        <v>104507</v>
      </c>
      <c r="D676" s="64">
        <f t="shared" si="0"/>
        <v>88830.95</v>
      </c>
      <c r="E676" s="58">
        <v>7</v>
      </c>
      <c r="F676" s="56">
        <v>5</v>
      </c>
      <c r="G676" s="59">
        <v>0.1</v>
      </c>
      <c r="H676" s="59">
        <v>0.8</v>
      </c>
      <c r="I676" s="58">
        <v>200</v>
      </c>
      <c r="J676" s="65">
        <v>42</v>
      </c>
      <c r="K676" s="65">
        <v>4.125</v>
      </c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2.75" x14ac:dyDescent="0.2">
      <c r="A677" s="55" t="s">
        <v>1093</v>
      </c>
      <c r="B677" s="56" t="s">
        <v>184</v>
      </c>
      <c r="C677" s="57">
        <v>84917</v>
      </c>
      <c r="D677" s="64">
        <f t="shared" si="0"/>
        <v>72179.45</v>
      </c>
      <c r="E677" s="58">
        <v>7</v>
      </c>
      <c r="F677" s="56">
        <v>5</v>
      </c>
      <c r="G677" s="59">
        <v>0.1</v>
      </c>
      <c r="H677" s="59">
        <v>0.8</v>
      </c>
      <c r="I677" s="58">
        <v>200</v>
      </c>
      <c r="J677" s="65">
        <v>43</v>
      </c>
      <c r="K677" s="65">
        <v>4.125</v>
      </c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2.75" x14ac:dyDescent="0.2">
      <c r="A678" s="55" t="s">
        <v>1094</v>
      </c>
      <c r="B678" s="56" t="s">
        <v>188</v>
      </c>
      <c r="C678" s="57">
        <v>112724</v>
      </c>
      <c r="D678" s="64">
        <f t="shared" si="0"/>
        <v>95815.4</v>
      </c>
      <c r="E678" s="58">
        <v>7</v>
      </c>
      <c r="F678" s="56">
        <v>5</v>
      </c>
      <c r="G678" s="59">
        <v>0.1</v>
      </c>
      <c r="H678" s="59">
        <v>0.8</v>
      </c>
      <c r="I678" s="58">
        <v>200</v>
      </c>
      <c r="J678" s="65">
        <v>45</v>
      </c>
      <c r="K678" s="65">
        <v>4.125</v>
      </c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2.75" x14ac:dyDescent="0.2">
      <c r="A679" s="55" t="s">
        <v>1095</v>
      </c>
      <c r="B679" s="56" t="s">
        <v>337</v>
      </c>
      <c r="C679" s="57">
        <v>97908</v>
      </c>
      <c r="D679" s="64">
        <f t="shared" si="0"/>
        <v>83221.8</v>
      </c>
      <c r="E679" s="58">
        <v>7</v>
      </c>
      <c r="F679" s="56">
        <v>5</v>
      </c>
      <c r="G679" s="59">
        <v>0.1</v>
      </c>
      <c r="H679" s="59">
        <v>0.8</v>
      </c>
      <c r="I679" s="58">
        <v>200</v>
      </c>
      <c r="J679" s="65">
        <v>46</v>
      </c>
      <c r="K679" s="65">
        <v>4.125</v>
      </c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2.75" x14ac:dyDescent="0.2">
      <c r="A680" s="55" t="s">
        <v>1096</v>
      </c>
      <c r="B680" s="56" t="s">
        <v>445</v>
      </c>
      <c r="C680" s="57">
        <v>23553</v>
      </c>
      <c r="D680" s="64">
        <f t="shared" si="0"/>
        <v>20020.05</v>
      </c>
      <c r="E680" s="58">
        <v>7</v>
      </c>
      <c r="F680" s="56">
        <v>5</v>
      </c>
      <c r="G680" s="59">
        <v>0.1</v>
      </c>
      <c r="H680" s="59">
        <v>0.8</v>
      </c>
      <c r="I680" s="58">
        <v>200</v>
      </c>
      <c r="J680" s="65">
        <v>9</v>
      </c>
      <c r="K680" s="65">
        <v>4.125</v>
      </c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2.75" x14ac:dyDescent="0.2">
      <c r="A681" s="55" t="s">
        <v>1097</v>
      </c>
      <c r="B681" s="56" t="s">
        <v>447</v>
      </c>
      <c r="C681" s="57">
        <v>43061</v>
      </c>
      <c r="D681" s="64">
        <f t="shared" si="0"/>
        <v>36601.85</v>
      </c>
      <c r="E681" s="58">
        <v>7</v>
      </c>
      <c r="F681" s="56">
        <v>5</v>
      </c>
      <c r="G681" s="59">
        <v>0.1</v>
      </c>
      <c r="H681" s="59">
        <v>0.8</v>
      </c>
      <c r="I681" s="58">
        <v>200</v>
      </c>
      <c r="J681" s="65">
        <v>9</v>
      </c>
      <c r="K681" s="65">
        <v>4.125</v>
      </c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2.75" x14ac:dyDescent="0.2">
      <c r="A682" s="55" t="s">
        <v>1098</v>
      </c>
      <c r="B682" s="56" t="s">
        <v>1099</v>
      </c>
      <c r="C682" s="57">
        <v>7160.67</v>
      </c>
      <c r="D682" s="64">
        <f t="shared" si="0"/>
        <v>6086.5694999999996</v>
      </c>
      <c r="E682" s="58">
        <v>10</v>
      </c>
      <c r="F682" s="56">
        <v>7</v>
      </c>
      <c r="G682" s="59">
        <v>0.15</v>
      </c>
      <c r="H682" s="59">
        <v>0.7</v>
      </c>
      <c r="I682" s="58">
        <v>200</v>
      </c>
      <c r="J682" s="65">
        <v>19</v>
      </c>
      <c r="K682" s="65">
        <v>6.875</v>
      </c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2.75" x14ac:dyDescent="0.2">
      <c r="A683" s="55" t="s">
        <v>1100</v>
      </c>
      <c r="B683" s="56" t="s">
        <v>639</v>
      </c>
      <c r="C683" s="57">
        <v>7695.67</v>
      </c>
      <c r="D683" s="64">
        <f t="shared" si="0"/>
        <v>6541.3194999999996</v>
      </c>
      <c r="E683" s="58">
        <v>10</v>
      </c>
      <c r="F683" s="56">
        <v>7</v>
      </c>
      <c r="G683" s="59">
        <v>0.15</v>
      </c>
      <c r="H683" s="59">
        <v>0.7</v>
      </c>
      <c r="I683" s="58">
        <v>200</v>
      </c>
      <c r="J683" s="65">
        <v>22</v>
      </c>
      <c r="K683" s="65">
        <v>6.875</v>
      </c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2.75" x14ac:dyDescent="0.2">
      <c r="A684" s="55" t="s">
        <v>1101</v>
      </c>
      <c r="B684" s="56" t="s">
        <v>260</v>
      </c>
      <c r="C684" s="57">
        <v>8248</v>
      </c>
      <c r="D684" s="64">
        <f t="shared" si="0"/>
        <v>7010.8</v>
      </c>
      <c r="E684" s="58">
        <v>10</v>
      </c>
      <c r="F684" s="56">
        <v>7</v>
      </c>
      <c r="G684" s="59">
        <v>0.15</v>
      </c>
      <c r="H684" s="59">
        <v>0.7</v>
      </c>
      <c r="I684" s="58">
        <v>200</v>
      </c>
      <c r="J684" s="65">
        <v>25</v>
      </c>
      <c r="K684" s="65">
        <v>6.875</v>
      </c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2.75" x14ac:dyDescent="0.2">
      <c r="A685" s="55" t="s">
        <v>1102</v>
      </c>
      <c r="B685" s="56" t="s">
        <v>1103</v>
      </c>
      <c r="C685" s="57">
        <v>10048</v>
      </c>
      <c r="D685" s="64">
        <f t="shared" si="0"/>
        <v>8540.7999999999993</v>
      </c>
      <c r="E685" s="58">
        <v>10</v>
      </c>
      <c r="F685" s="56">
        <v>7</v>
      </c>
      <c r="G685" s="59">
        <v>0.15</v>
      </c>
      <c r="H685" s="59">
        <v>0.7</v>
      </c>
      <c r="I685" s="58">
        <v>200</v>
      </c>
      <c r="J685" s="65">
        <v>27</v>
      </c>
      <c r="K685" s="65">
        <v>6.875</v>
      </c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2.75" x14ac:dyDescent="0.2">
      <c r="A686" s="55" t="s">
        <v>1104</v>
      </c>
      <c r="B686" s="56" t="s">
        <v>424</v>
      </c>
      <c r="C686" s="57">
        <v>8276.33</v>
      </c>
      <c r="D686" s="64">
        <f t="shared" si="0"/>
        <v>7034.8804999999993</v>
      </c>
      <c r="E686" s="58">
        <v>10</v>
      </c>
      <c r="F686" s="56">
        <v>7</v>
      </c>
      <c r="G686" s="59">
        <v>0.15</v>
      </c>
      <c r="H686" s="59">
        <v>0.7</v>
      </c>
      <c r="I686" s="58">
        <v>200</v>
      </c>
      <c r="J686" s="65">
        <v>28</v>
      </c>
      <c r="K686" s="65">
        <v>6.875</v>
      </c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2.75" x14ac:dyDescent="0.2">
      <c r="A687" s="55" t="s">
        <v>1105</v>
      </c>
      <c r="B687" s="56" t="s">
        <v>262</v>
      </c>
      <c r="C687" s="57">
        <v>13336</v>
      </c>
      <c r="D687" s="64">
        <f t="shared" si="0"/>
        <v>11335.6</v>
      </c>
      <c r="E687" s="58">
        <v>10</v>
      </c>
      <c r="F687" s="56">
        <v>7</v>
      </c>
      <c r="G687" s="59">
        <v>0.15</v>
      </c>
      <c r="H687" s="59">
        <v>0.7</v>
      </c>
      <c r="I687" s="58">
        <v>200</v>
      </c>
      <c r="J687" s="65">
        <v>30</v>
      </c>
      <c r="K687" s="65">
        <v>6.875</v>
      </c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2.75" x14ac:dyDescent="0.2">
      <c r="A688" s="55" t="s">
        <v>1106</v>
      </c>
      <c r="B688" s="56" t="s">
        <v>1107</v>
      </c>
      <c r="C688" s="57">
        <v>10926.67</v>
      </c>
      <c r="D688" s="64">
        <f t="shared" si="0"/>
        <v>9287.6695</v>
      </c>
      <c r="E688" s="58">
        <v>10</v>
      </c>
      <c r="F688" s="56">
        <v>7</v>
      </c>
      <c r="G688" s="59">
        <v>0.15</v>
      </c>
      <c r="H688" s="59">
        <v>0.7</v>
      </c>
      <c r="I688" s="58">
        <v>200</v>
      </c>
      <c r="J688" s="65">
        <v>31</v>
      </c>
      <c r="K688" s="65">
        <v>6.875</v>
      </c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2.75" x14ac:dyDescent="0.2">
      <c r="A689" s="55" t="s">
        <v>1108</v>
      </c>
      <c r="B689" s="56" t="s">
        <v>1109</v>
      </c>
      <c r="C689" s="57">
        <v>13639</v>
      </c>
      <c r="D689" s="64">
        <f t="shared" si="0"/>
        <v>11593.15</v>
      </c>
      <c r="E689" s="58">
        <v>10</v>
      </c>
      <c r="F689" s="56">
        <v>7</v>
      </c>
      <c r="G689" s="59">
        <v>0.15</v>
      </c>
      <c r="H689" s="59">
        <v>0.7</v>
      </c>
      <c r="I689" s="58">
        <v>200</v>
      </c>
      <c r="J689" s="65">
        <v>32</v>
      </c>
      <c r="K689" s="65">
        <v>6.875</v>
      </c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2.75" x14ac:dyDescent="0.2">
      <c r="A690" s="55" t="s">
        <v>1110</v>
      </c>
      <c r="B690" s="56" t="s">
        <v>1111</v>
      </c>
      <c r="C690" s="57">
        <v>12391.2</v>
      </c>
      <c r="D690" s="64">
        <f t="shared" si="0"/>
        <v>10532.52</v>
      </c>
      <c r="E690" s="58">
        <v>10</v>
      </c>
      <c r="F690" s="56">
        <v>7</v>
      </c>
      <c r="G690" s="59">
        <v>0.15</v>
      </c>
      <c r="H690" s="59">
        <v>0.7</v>
      </c>
      <c r="I690" s="58">
        <v>200</v>
      </c>
      <c r="J690" s="65">
        <v>34</v>
      </c>
      <c r="K690" s="65">
        <v>6.875</v>
      </c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2.75" x14ac:dyDescent="0.2">
      <c r="A691" s="55" t="s">
        <v>1112</v>
      </c>
      <c r="B691" s="56" t="s">
        <v>1113</v>
      </c>
      <c r="C691" s="57">
        <v>12776.6</v>
      </c>
      <c r="D691" s="64">
        <f t="shared" si="0"/>
        <v>10860.11</v>
      </c>
      <c r="E691" s="58">
        <v>10</v>
      </c>
      <c r="F691" s="56">
        <v>7</v>
      </c>
      <c r="G691" s="59">
        <v>0.15</v>
      </c>
      <c r="H691" s="59">
        <v>0.7</v>
      </c>
      <c r="I691" s="58">
        <v>200</v>
      </c>
      <c r="J691" s="65">
        <v>37</v>
      </c>
      <c r="K691" s="65">
        <v>6.875</v>
      </c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2.75" x14ac:dyDescent="0.2">
      <c r="A692" s="55" t="s">
        <v>1114</v>
      </c>
      <c r="B692" s="56" t="s">
        <v>1115</v>
      </c>
      <c r="C692" s="57">
        <v>14417</v>
      </c>
      <c r="D692" s="64">
        <f t="shared" si="0"/>
        <v>12254.449999999999</v>
      </c>
      <c r="E692" s="58">
        <v>10</v>
      </c>
      <c r="F692" s="56">
        <v>7</v>
      </c>
      <c r="G692" s="59">
        <v>0.15</v>
      </c>
      <c r="H692" s="59">
        <v>0.7</v>
      </c>
      <c r="I692" s="58">
        <v>200</v>
      </c>
      <c r="J692" s="65">
        <v>39</v>
      </c>
      <c r="K692" s="65">
        <v>6.875</v>
      </c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2.75" x14ac:dyDescent="0.2">
      <c r="A693" s="55" t="s">
        <v>1116</v>
      </c>
      <c r="B693" s="56" t="s">
        <v>1117</v>
      </c>
      <c r="C693" s="57">
        <v>1991</v>
      </c>
      <c r="D693" s="64">
        <f t="shared" si="0"/>
        <v>1692.35</v>
      </c>
      <c r="E693" s="58">
        <v>10</v>
      </c>
      <c r="F693" s="56">
        <v>7</v>
      </c>
      <c r="G693" s="59">
        <v>0.15</v>
      </c>
      <c r="H693" s="59">
        <v>0.7</v>
      </c>
      <c r="I693" s="58">
        <v>200</v>
      </c>
      <c r="J693" s="65">
        <v>4</v>
      </c>
      <c r="K693" s="65">
        <v>6.875</v>
      </c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2.75" x14ac:dyDescent="0.2">
      <c r="A694" s="55" t="s">
        <v>1118</v>
      </c>
      <c r="B694" s="56" t="s">
        <v>646</v>
      </c>
      <c r="C694" s="57">
        <v>16945.71</v>
      </c>
      <c r="D694" s="64">
        <f t="shared" si="0"/>
        <v>14403.853499999999</v>
      </c>
      <c r="E694" s="58">
        <v>10</v>
      </c>
      <c r="F694" s="56">
        <v>7</v>
      </c>
      <c r="G694" s="59">
        <v>0.15</v>
      </c>
      <c r="H694" s="59">
        <v>0.7</v>
      </c>
      <c r="I694" s="58">
        <v>200</v>
      </c>
      <c r="J694" s="65">
        <v>42</v>
      </c>
      <c r="K694" s="65">
        <v>6.875</v>
      </c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2.75" x14ac:dyDescent="0.2">
      <c r="A695" s="55" t="s">
        <v>1119</v>
      </c>
      <c r="B695" s="56" t="s">
        <v>268</v>
      </c>
      <c r="C695" s="57">
        <v>16712</v>
      </c>
      <c r="D695" s="64">
        <f t="shared" si="0"/>
        <v>14205.199999999999</v>
      </c>
      <c r="E695" s="58">
        <v>10</v>
      </c>
      <c r="F695" s="56">
        <v>7</v>
      </c>
      <c r="G695" s="59">
        <v>0.15</v>
      </c>
      <c r="H695" s="59">
        <v>0.7</v>
      </c>
      <c r="I695" s="58">
        <v>200</v>
      </c>
      <c r="J695" s="65">
        <v>45</v>
      </c>
      <c r="K695" s="65">
        <v>6.875</v>
      </c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2.75" x14ac:dyDescent="0.2">
      <c r="A696" s="55" t="s">
        <v>1120</v>
      </c>
      <c r="B696" s="56" t="s">
        <v>1121</v>
      </c>
      <c r="C696" s="57">
        <v>15725.33</v>
      </c>
      <c r="D696" s="64">
        <f t="shared" si="0"/>
        <v>13366.530499999999</v>
      </c>
      <c r="E696" s="58">
        <v>10</v>
      </c>
      <c r="F696" s="56">
        <v>7</v>
      </c>
      <c r="G696" s="59">
        <v>0.15</v>
      </c>
      <c r="H696" s="59">
        <v>0.7</v>
      </c>
      <c r="I696" s="58">
        <v>200</v>
      </c>
      <c r="J696" s="65">
        <v>46</v>
      </c>
      <c r="K696" s="65">
        <v>6.875</v>
      </c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2.75" x14ac:dyDescent="0.2">
      <c r="A697" s="55" t="s">
        <v>1122</v>
      </c>
      <c r="B697" s="56" t="s">
        <v>1123</v>
      </c>
      <c r="C697" s="57">
        <v>16404.5</v>
      </c>
      <c r="D697" s="64">
        <f t="shared" si="0"/>
        <v>13943.824999999999</v>
      </c>
      <c r="E697" s="58">
        <v>10</v>
      </c>
      <c r="F697" s="56">
        <v>7</v>
      </c>
      <c r="G697" s="59">
        <v>0.15</v>
      </c>
      <c r="H697" s="59">
        <v>0.7</v>
      </c>
      <c r="I697" s="58">
        <v>200</v>
      </c>
      <c r="J697" s="65">
        <v>47</v>
      </c>
      <c r="K697" s="65">
        <v>6.875</v>
      </c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2.75" x14ac:dyDescent="0.2">
      <c r="A698" s="55" t="s">
        <v>1124</v>
      </c>
      <c r="B698" s="56" t="s">
        <v>1125</v>
      </c>
      <c r="C698" s="57">
        <v>16550.669999999998</v>
      </c>
      <c r="D698" s="64">
        <f t="shared" si="0"/>
        <v>14068.069499999998</v>
      </c>
      <c r="E698" s="58">
        <v>10</v>
      </c>
      <c r="F698" s="56">
        <v>7</v>
      </c>
      <c r="G698" s="59">
        <v>0.15</v>
      </c>
      <c r="H698" s="59">
        <v>0.7</v>
      </c>
      <c r="I698" s="58">
        <v>200</v>
      </c>
      <c r="J698" s="65">
        <v>48</v>
      </c>
      <c r="K698" s="65">
        <v>6.875</v>
      </c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2.75" x14ac:dyDescent="0.2">
      <c r="A699" s="55" t="s">
        <v>1126</v>
      </c>
      <c r="B699" s="56" t="s">
        <v>1127</v>
      </c>
      <c r="C699" s="57">
        <v>1149.5</v>
      </c>
      <c r="D699" s="64">
        <f t="shared" si="0"/>
        <v>977.07499999999993</v>
      </c>
      <c r="E699" s="58">
        <v>10</v>
      </c>
      <c r="F699" s="56">
        <v>7</v>
      </c>
      <c r="G699" s="59">
        <v>0.15</v>
      </c>
      <c r="H699" s="59">
        <v>0.7</v>
      </c>
      <c r="I699" s="58">
        <v>200</v>
      </c>
      <c r="J699" s="65">
        <v>5</v>
      </c>
      <c r="K699" s="65">
        <v>6.875</v>
      </c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2.75" x14ac:dyDescent="0.2">
      <c r="A700" s="55" t="s">
        <v>1128</v>
      </c>
      <c r="B700" s="56" t="s">
        <v>270</v>
      </c>
      <c r="C700" s="57">
        <v>16854.13</v>
      </c>
      <c r="D700" s="64">
        <f t="shared" si="0"/>
        <v>14326.0105</v>
      </c>
      <c r="E700" s="58">
        <v>10</v>
      </c>
      <c r="F700" s="56">
        <v>7</v>
      </c>
      <c r="G700" s="59">
        <v>0.15</v>
      </c>
      <c r="H700" s="59">
        <v>0.7</v>
      </c>
      <c r="I700" s="58">
        <v>200</v>
      </c>
      <c r="J700" s="65">
        <v>50</v>
      </c>
      <c r="K700" s="65">
        <v>6.875</v>
      </c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2.75" x14ac:dyDescent="0.2">
      <c r="A701" s="55" t="s">
        <v>1129</v>
      </c>
      <c r="B701" s="56" t="s">
        <v>1130</v>
      </c>
      <c r="C701" s="57">
        <v>17212</v>
      </c>
      <c r="D701" s="64">
        <f t="shared" si="0"/>
        <v>14630.199999999999</v>
      </c>
      <c r="E701" s="58">
        <v>10</v>
      </c>
      <c r="F701" s="56">
        <v>7</v>
      </c>
      <c r="G701" s="59">
        <v>0.15</v>
      </c>
      <c r="H701" s="59">
        <v>0.7</v>
      </c>
      <c r="I701" s="58">
        <v>200</v>
      </c>
      <c r="J701" s="65">
        <v>53</v>
      </c>
      <c r="K701" s="65">
        <v>6.875</v>
      </c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2.75" x14ac:dyDescent="0.2">
      <c r="A702" s="55" t="s">
        <v>1131</v>
      </c>
      <c r="B702" s="56" t="s">
        <v>272</v>
      </c>
      <c r="C702" s="57">
        <v>19356</v>
      </c>
      <c r="D702" s="64">
        <f t="shared" si="0"/>
        <v>16452.599999999999</v>
      </c>
      <c r="E702" s="58">
        <v>10</v>
      </c>
      <c r="F702" s="56">
        <v>7</v>
      </c>
      <c r="G702" s="59">
        <v>0.15</v>
      </c>
      <c r="H702" s="59">
        <v>0.7</v>
      </c>
      <c r="I702" s="58">
        <v>200</v>
      </c>
      <c r="J702" s="65">
        <v>55</v>
      </c>
      <c r="K702" s="65">
        <v>6.875</v>
      </c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2.75" x14ac:dyDescent="0.2">
      <c r="A703" s="55" t="s">
        <v>1132</v>
      </c>
      <c r="B703" s="56" t="s">
        <v>1133</v>
      </c>
      <c r="C703" s="57">
        <v>19728.669999999998</v>
      </c>
      <c r="D703" s="64">
        <f t="shared" si="0"/>
        <v>16769.369499999997</v>
      </c>
      <c r="E703" s="58">
        <v>10</v>
      </c>
      <c r="F703" s="56">
        <v>7</v>
      </c>
      <c r="G703" s="59">
        <v>0.15</v>
      </c>
      <c r="H703" s="59">
        <v>0.7</v>
      </c>
      <c r="I703" s="58">
        <v>200</v>
      </c>
      <c r="J703" s="65">
        <v>58</v>
      </c>
      <c r="K703" s="65">
        <v>6.875</v>
      </c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2.75" x14ac:dyDescent="0.2">
      <c r="A704" s="55" t="s">
        <v>1134</v>
      </c>
      <c r="B704" s="56" t="s">
        <v>1135</v>
      </c>
      <c r="C704" s="57">
        <v>1844</v>
      </c>
      <c r="D704" s="64">
        <f t="shared" si="0"/>
        <v>1567.3999999999999</v>
      </c>
      <c r="E704" s="58">
        <v>10</v>
      </c>
      <c r="F704" s="56">
        <v>7</v>
      </c>
      <c r="G704" s="59">
        <v>0.15</v>
      </c>
      <c r="H704" s="59">
        <v>0.7</v>
      </c>
      <c r="I704" s="58">
        <v>200</v>
      </c>
      <c r="J704" s="65">
        <v>6</v>
      </c>
      <c r="K704" s="65">
        <v>6.875</v>
      </c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2.75" x14ac:dyDescent="0.2">
      <c r="A705" s="55" t="s">
        <v>1136</v>
      </c>
      <c r="B705" s="56" t="s">
        <v>1137</v>
      </c>
      <c r="C705" s="57">
        <v>19828.669999999998</v>
      </c>
      <c r="D705" s="64">
        <f t="shared" si="0"/>
        <v>16854.369499999997</v>
      </c>
      <c r="E705" s="58">
        <v>10</v>
      </c>
      <c r="F705" s="56">
        <v>7</v>
      </c>
      <c r="G705" s="59">
        <v>0.15</v>
      </c>
      <c r="H705" s="59">
        <v>0.7</v>
      </c>
      <c r="I705" s="58">
        <v>200</v>
      </c>
      <c r="J705" s="65">
        <v>60</v>
      </c>
      <c r="K705" s="65">
        <v>6.875</v>
      </c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2.75" x14ac:dyDescent="0.2">
      <c r="A706" s="55" t="s">
        <v>1138</v>
      </c>
      <c r="B706" s="56" t="s">
        <v>1139</v>
      </c>
      <c r="C706" s="57">
        <v>1886</v>
      </c>
      <c r="D706" s="64">
        <f t="shared" si="0"/>
        <v>1603.1</v>
      </c>
      <c r="E706" s="58">
        <v>10</v>
      </c>
      <c r="F706" s="56">
        <v>7</v>
      </c>
      <c r="G706" s="59">
        <v>0.15</v>
      </c>
      <c r="H706" s="59">
        <v>0.7</v>
      </c>
      <c r="I706" s="58">
        <v>200</v>
      </c>
      <c r="J706" s="65">
        <v>7</v>
      </c>
      <c r="K706" s="65">
        <v>6.875</v>
      </c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2.75" x14ac:dyDescent="0.2">
      <c r="A707" s="55" t="s">
        <v>1140</v>
      </c>
      <c r="B707" s="56" t="s">
        <v>426</v>
      </c>
      <c r="C707" s="57">
        <v>759</v>
      </c>
      <c r="D707" s="64">
        <f t="shared" si="0"/>
        <v>645.15</v>
      </c>
      <c r="E707" s="58">
        <v>7</v>
      </c>
      <c r="F707" s="56">
        <v>5</v>
      </c>
      <c r="G707" s="59">
        <v>0.1</v>
      </c>
      <c r="H707" s="59">
        <v>1</v>
      </c>
      <c r="I707" s="58">
        <v>350</v>
      </c>
      <c r="J707" s="65">
        <v>10</v>
      </c>
      <c r="K707" s="65">
        <v>4.3</v>
      </c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2.75" x14ac:dyDescent="0.2">
      <c r="A708" s="55" t="s">
        <v>1141</v>
      </c>
      <c r="B708" s="56" t="s">
        <v>134</v>
      </c>
      <c r="C708" s="57">
        <v>72953.240000000005</v>
      </c>
      <c r="D708" s="64">
        <f t="shared" si="0"/>
        <v>62010.254000000001</v>
      </c>
      <c r="E708" s="58">
        <v>7</v>
      </c>
      <c r="F708" s="56">
        <v>5</v>
      </c>
      <c r="G708" s="59">
        <v>0.1</v>
      </c>
      <c r="H708" s="59">
        <v>1</v>
      </c>
      <c r="I708" s="58">
        <v>350</v>
      </c>
      <c r="J708" s="65">
        <v>100</v>
      </c>
      <c r="K708" s="65">
        <v>4.3</v>
      </c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2.75" x14ac:dyDescent="0.2">
      <c r="A709" s="55" t="s">
        <v>1142</v>
      </c>
      <c r="B709" s="56" t="s">
        <v>1143</v>
      </c>
      <c r="C709" s="57">
        <v>32753</v>
      </c>
      <c r="D709" s="64">
        <f t="shared" si="0"/>
        <v>27840.05</v>
      </c>
      <c r="E709" s="58">
        <v>7</v>
      </c>
      <c r="F709" s="56">
        <v>5</v>
      </c>
      <c r="G709" s="59">
        <v>0.1</v>
      </c>
      <c r="H709" s="59">
        <v>1</v>
      </c>
      <c r="I709" s="58">
        <v>350</v>
      </c>
      <c r="J709" s="65">
        <v>104</v>
      </c>
      <c r="K709" s="65">
        <v>4.3</v>
      </c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2.75" x14ac:dyDescent="0.2">
      <c r="A710" s="55" t="s">
        <v>1144</v>
      </c>
      <c r="B710" s="56" t="s">
        <v>1145</v>
      </c>
      <c r="C710" s="57">
        <v>67450</v>
      </c>
      <c r="D710" s="64">
        <f t="shared" si="0"/>
        <v>57332.5</v>
      </c>
      <c r="E710" s="58">
        <v>7</v>
      </c>
      <c r="F710" s="56">
        <v>5</v>
      </c>
      <c r="G710" s="59">
        <v>0.1</v>
      </c>
      <c r="H710" s="59">
        <v>1</v>
      </c>
      <c r="I710" s="58">
        <v>350</v>
      </c>
      <c r="J710" s="65">
        <v>108</v>
      </c>
      <c r="K710" s="65">
        <v>4.3</v>
      </c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2.75" x14ac:dyDescent="0.2">
      <c r="A711" s="55" t="s">
        <v>1146</v>
      </c>
      <c r="B711" s="56" t="s">
        <v>1147</v>
      </c>
      <c r="C711" s="57">
        <v>35066</v>
      </c>
      <c r="D711" s="64">
        <f t="shared" si="0"/>
        <v>29806.1</v>
      </c>
      <c r="E711" s="58">
        <v>7</v>
      </c>
      <c r="F711" s="56">
        <v>5</v>
      </c>
      <c r="G711" s="59">
        <v>0.1</v>
      </c>
      <c r="H711" s="59">
        <v>1</v>
      </c>
      <c r="I711" s="58">
        <v>350</v>
      </c>
      <c r="J711" s="65">
        <v>110</v>
      </c>
      <c r="K711" s="65">
        <v>4.3</v>
      </c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2.75" x14ac:dyDescent="0.2">
      <c r="A712" s="55" t="s">
        <v>1148</v>
      </c>
      <c r="B712" s="56" t="s">
        <v>1149</v>
      </c>
      <c r="C712" s="57">
        <v>35606</v>
      </c>
      <c r="D712" s="64">
        <f t="shared" si="0"/>
        <v>30265.1</v>
      </c>
      <c r="E712" s="58">
        <v>7</v>
      </c>
      <c r="F712" s="56">
        <v>5</v>
      </c>
      <c r="G712" s="59">
        <v>0.1</v>
      </c>
      <c r="H712" s="59">
        <v>1</v>
      </c>
      <c r="I712" s="58">
        <v>350</v>
      </c>
      <c r="J712" s="65">
        <v>114</v>
      </c>
      <c r="K712" s="65">
        <v>4.3</v>
      </c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2.75" x14ac:dyDescent="0.2">
      <c r="A713" s="55" t="s">
        <v>1150</v>
      </c>
      <c r="B713" s="56" t="s">
        <v>1151</v>
      </c>
      <c r="C713" s="57">
        <v>124175</v>
      </c>
      <c r="D713" s="64">
        <f t="shared" si="0"/>
        <v>105548.75</v>
      </c>
      <c r="E713" s="58">
        <v>7</v>
      </c>
      <c r="F713" s="56">
        <v>5</v>
      </c>
      <c r="G713" s="59">
        <v>0.1</v>
      </c>
      <c r="H713" s="59">
        <v>1</v>
      </c>
      <c r="I713" s="58">
        <v>350</v>
      </c>
      <c r="J713" s="65">
        <v>118</v>
      </c>
      <c r="K713" s="65">
        <v>4.3</v>
      </c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2.75" x14ac:dyDescent="0.2">
      <c r="A714" s="55" t="s">
        <v>1152</v>
      </c>
      <c r="B714" s="56" t="s">
        <v>499</v>
      </c>
      <c r="C714" s="57">
        <v>1523</v>
      </c>
      <c r="D714" s="64">
        <f t="shared" si="0"/>
        <v>1294.55</v>
      </c>
      <c r="E714" s="58">
        <v>7</v>
      </c>
      <c r="F714" s="56">
        <v>5</v>
      </c>
      <c r="G714" s="59">
        <v>0.1</v>
      </c>
      <c r="H714" s="59">
        <v>1</v>
      </c>
      <c r="I714" s="58">
        <v>350</v>
      </c>
      <c r="J714" s="65">
        <v>12</v>
      </c>
      <c r="K714" s="65">
        <v>4.3</v>
      </c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2.75" x14ac:dyDescent="0.2">
      <c r="A715" s="55" t="s">
        <v>1153</v>
      </c>
      <c r="B715" s="56" t="s">
        <v>288</v>
      </c>
      <c r="C715" s="57">
        <v>5995</v>
      </c>
      <c r="D715" s="64">
        <f t="shared" si="0"/>
        <v>5095.75</v>
      </c>
      <c r="E715" s="58">
        <v>7</v>
      </c>
      <c r="F715" s="56">
        <v>5</v>
      </c>
      <c r="G715" s="59">
        <v>0.1</v>
      </c>
      <c r="H715" s="59">
        <v>1</v>
      </c>
      <c r="I715" s="58">
        <v>350</v>
      </c>
      <c r="J715" s="65">
        <v>12</v>
      </c>
      <c r="K715" s="65">
        <v>4.3</v>
      </c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2.75" x14ac:dyDescent="0.2">
      <c r="A716" s="55" t="s">
        <v>1154</v>
      </c>
      <c r="B716" s="56" t="s">
        <v>1155</v>
      </c>
      <c r="C716" s="57">
        <v>86836.29</v>
      </c>
      <c r="D716" s="64">
        <f t="shared" si="0"/>
        <v>73810.8465</v>
      </c>
      <c r="E716" s="58">
        <v>7</v>
      </c>
      <c r="F716" s="56">
        <v>5</v>
      </c>
      <c r="G716" s="59">
        <v>0.1</v>
      </c>
      <c r="H716" s="59">
        <v>1</v>
      </c>
      <c r="I716" s="58">
        <v>350</v>
      </c>
      <c r="J716" s="65">
        <v>120</v>
      </c>
      <c r="K716" s="65">
        <v>4.3</v>
      </c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2.75" x14ac:dyDescent="0.2">
      <c r="A717" s="55" t="s">
        <v>1156</v>
      </c>
      <c r="B717" s="56" t="s">
        <v>1157</v>
      </c>
      <c r="C717" s="57">
        <v>36500</v>
      </c>
      <c r="D717" s="64">
        <f t="shared" si="0"/>
        <v>31025</v>
      </c>
      <c r="E717" s="58">
        <v>7</v>
      </c>
      <c r="F717" s="56">
        <v>5</v>
      </c>
      <c r="G717" s="59">
        <v>0.1</v>
      </c>
      <c r="H717" s="59">
        <v>1</v>
      </c>
      <c r="I717" s="58">
        <v>350</v>
      </c>
      <c r="J717" s="65">
        <v>124</v>
      </c>
      <c r="K717" s="65">
        <v>4.3</v>
      </c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2.75" x14ac:dyDescent="0.2">
      <c r="A718" s="55" t="s">
        <v>1158</v>
      </c>
      <c r="B718" s="56" t="s">
        <v>1159</v>
      </c>
      <c r="C718" s="57">
        <v>52599</v>
      </c>
      <c r="D718" s="64">
        <f t="shared" si="0"/>
        <v>44709.15</v>
      </c>
      <c r="E718" s="58">
        <v>7</v>
      </c>
      <c r="F718" s="56">
        <v>5</v>
      </c>
      <c r="G718" s="59">
        <v>0.1</v>
      </c>
      <c r="H718" s="59">
        <v>1</v>
      </c>
      <c r="I718" s="58">
        <v>350</v>
      </c>
      <c r="J718" s="65">
        <v>126</v>
      </c>
      <c r="K718" s="65">
        <v>4.3</v>
      </c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2.75" x14ac:dyDescent="0.2">
      <c r="A719" s="55" t="s">
        <v>1160</v>
      </c>
      <c r="B719" s="56" t="s">
        <v>1161</v>
      </c>
      <c r="C719" s="57">
        <v>36573</v>
      </c>
      <c r="D719" s="64">
        <f t="shared" si="0"/>
        <v>31087.05</v>
      </c>
      <c r="E719" s="58">
        <v>7</v>
      </c>
      <c r="F719" s="56">
        <v>5</v>
      </c>
      <c r="G719" s="59">
        <v>0.1</v>
      </c>
      <c r="H719" s="59">
        <v>1</v>
      </c>
      <c r="I719" s="58">
        <v>350</v>
      </c>
      <c r="J719" s="65">
        <v>130</v>
      </c>
      <c r="K719" s="65">
        <v>4.3</v>
      </c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2.75" x14ac:dyDescent="0.2">
      <c r="A720" s="55" t="s">
        <v>1162</v>
      </c>
      <c r="B720" s="56" t="s">
        <v>1163</v>
      </c>
      <c r="C720" s="57">
        <v>102261.3</v>
      </c>
      <c r="D720" s="64">
        <f t="shared" si="0"/>
        <v>86922.104999999996</v>
      </c>
      <c r="E720" s="58">
        <v>7</v>
      </c>
      <c r="F720" s="56">
        <v>5</v>
      </c>
      <c r="G720" s="59">
        <v>0.1</v>
      </c>
      <c r="H720" s="59">
        <v>1</v>
      </c>
      <c r="I720" s="58">
        <v>350</v>
      </c>
      <c r="J720" s="65">
        <v>132</v>
      </c>
      <c r="K720" s="65">
        <v>4.3</v>
      </c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2.75" x14ac:dyDescent="0.2">
      <c r="A721" s="55" t="s">
        <v>1164</v>
      </c>
      <c r="B721" s="56" t="s">
        <v>1165</v>
      </c>
      <c r="C721" s="57">
        <v>45056</v>
      </c>
      <c r="D721" s="64">
        <f t="shared" si="0"/>
        <v>38297.599999999999</v>
      </c>
      <c r="E721" s="58">
        <v>7</v>
      </c>
      <c r="F721" s="56">
        <v>5</v>
      </c>
      <c r="G721" s="59">
        <v>0.1</v>
      </c>
      <c r="H721" s="59">
        <v>1</v>
      </c>
      <c r="I721" s="58">
        <v>350</v>
      </c>
      <c r="J721" s="65">
        <v>134</v>
      </c>
      <c r="K721" s="65">
        <v>4.3</v>
      </c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2.75" x14ac:dyDescent="0.2">
      <c r="A722" s="55" t="s">
        <v>1166</v>
      </c>
      <c r="B722" s="56" t="s">
        <v>503</v>
      </c>
      <c r="C722" s="57">
        <v>3185.83</v>
      </c>
      <c r="D722" s="64">
        <f t="shared" si="0"/>
        <v>2707.9555</v>
      </c>
      <c r="E722" s="58">
        <v>7</v>
      </c>
      <c r="F722" s="56">
        <v>5</v>
      </c>
      <c r="G722" s="59">
        <v>0.1</v>
      </c>
      <c r="H722" s="59">
        <v>1</v>
      </c>
      <c r="I722" s="58">
        <v>350</v>
      </c>
      <c r="J722" s="65">
        <v>14</v>
      </c>
      <c r="K722" s="65">
        <v>4.3</v>
      </c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2.75" x14ac:dyDescent="0.2">
      <c r="A723" s="55" t="s">
        <v>1167</v>
      </c>
      <c r="B723" s="56" t="s">
        <v>459</v>
      </c>
      <c r="C723" s="57">
        <v>1250</v>
      </c>
      <c r="D723" s="64">
        <f t="shared" si="0"/>
        <v>1062.5</v>
      </c>
      <c r="E723" s="58">
        <v>7</v>
      </c>
      <c r="F723" s="56">
        <v>5</v>
      </c>
      <c r="G723" s="59">
        <v>0.1</v>
      </c>
      <c r="H723" s="59">
        <v>1</v>
      </c>
      <c r="I723" s="58">
        <v>350</v>
      </c>
      <c r="J723" s="65">
        <v>17</v>
      </c>
      <c r="K723" s="65">
        <v>4.3</v>
      </c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2.75" x14ac:dyDescent="0.2">
      <c r="A724" s="55" t="s">
        <v>1168</v>
      </c>
      <c r="B724" s="56" t="s">
        <v>592</v>
      </c>
      <c r="C724" s="57">
        <v>4061.67</v>
      </c>
      <c r="D724" s="64">
        <f t="shared" si="0"/>
        <v>3452.4195</v>
      </c>
      <c r="E724" s="58">
        <v>7</v>
      </c>
      <c r="F724" s="56">
        <v>5</v>
      </c>
      <c r="G724" s="59">
        <v>0.1</v>
      </c>
      <c r="H724" s="59">
        <v>1</v>
      </c>
      <c r="I724" s="58">
        <v>350</v>
      </c>
      <c r="J724" s="65">
        <v>20</v>
      </c>
      <c r="K724" s="65">
        <v>4.3</v>
      </c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2.75" x14ac:dyDescent="0.2">
      <c r="A725" s="55" t="s">
        <v>1169</v>
      </c>
      <c r="B725" s="56" t="s">
        <v>303</v>
      </c>
      <c r="C725" s="57">
        <v>8058</v>
      </c>
      <c r="D725" s="64">
        <f t="shared" si="0"/>
        <v>6849.3</v>
      </c>
      <c r="E725" s="58">
        <v>7</v>
      </c>
      <c r="F725" s="56">
        <v>5</v>
      </c>
      <c r="G725" s="59">
        <v>0.1</v>
      </c>
      <c r="H725" s="59">
        <v>1</v>
      </c>
      <c r="I725" s="58">
        <v>350</v>
      </c>
      <c r="J725" s="65">
        <v>20</v>
      </c>
      <c r="K725" s="65">
        <v>4.3</v>
      </c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2.75" x14ac:dyDescent="0.2">
      <c r="A726" s="55" t="s">
        <v>1170</v>
      </c>
      <c r="B726" s="56" t="s">
        <v>903</v>
      </c>
      <c r="C726" s="57">
        <v>4248.33</v>
      </c>
      <c r="D726" s="64">
        <f t="shared" si="0"/>
        <v>3611.0805</v>
      </c>
      <c r="E726" s="58">
        <v>7</v>
      </c>
      <c r="F726" s="56">
        <v>5</v>
      </c>
      <c r="G726" s="59">
        <v>0.1</v>
      </c>
      <c r="H726" s="59">
        <v>1</v>
      </c>
      <c r="I726" s="58">
        <v>350</v>
      </c>
      <c r="J726" s="65">
        <v>26</v>
      </c>
      <c r="K726" s="65">
        <v>4.3</v>
      </c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2.75" x14ac:dyDescent="0.2">
      <c r="A727" s="55" t="s">
        <v>1171</v>
      </c>
      <c r="B727" s="56" t="s">
        <v>491</v>
      </c>
      <c r="C727" s="57">
        <v>8284</v>
      </c>
      <c r="D727" s="64">
        <f t="shared" si="0"/>
        <v>7041.4</v>
      </c>
      <c r="E727" s="58">
        <v>7</v>
      </c>
      <c r="F727" s="56">
        <v>5</v>
      </c>
      <c r="G727" s="59">
        <v>0.1</v>
      </c>
      <c r="H727" s="59">
        <v>1</v>
      </c>
      <c r="I727" s="58">
        <v>350</v>
      </c>
      <c r="J727" s="65">
        <v>26</v>
      </c>
      <c r="K727" s="65">
        <v>4.3</v>
      </c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2.75" x14ac:dyDescent="0.2">
      <c r="A728" s="55" t="s">
        <v>1172</v>
      </c>
      <c r="B728" s="56" t="s">
        <v>316</v>
      </c>
      <c r="C728" s="57">
        <v>6800</v>
      </c>
      <c r="D728" s="64">
        <f t="shared" si="0"/>
        <v>5780</v>
      </c>
      <c r="E728" s="58">
        <v>7</v>
      </c>
      <c r="F728" s="56">
        <v>5</v>
      </c>
      <c r="G728" s="59">
        <v>0.1</v>
      </c>
      <c r="H728" s="59">
        <v>1</v>
      </c>
      <c r="I728" s="58">
        <v>350</v>
      </c>
      <c r="J728" s="65">
        <v>27</v>
      </c>
      <c r="K728" s="65">
        <v>4.3</v>
      </c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2.75" x14ac:dyDescent="0.2">
      <c r="A729" s="55" t="s">
        <v>1173</v>
      </c>
      <c r="B729" s="56" t="s">
        <v>142</v>
      </c>
      <c r="C729" s="57">
        <v>6346.43</v>
      </c>
      <c r="D729" s="64">
        <f t="shared" si="0"/>
        <v>5394.4655000000002</v>
      </c>
      <c r="E729" s="58">
        <v>7</v>
      </c>
      <c r="F729" s="56">
        <v>5</v>
      </c>
      <c r="G729" s="59">
        <v>0.1</v>
      </c>
      <c r="H729" s="59">
        <v>1</v>
      </c>
      <c r="I729" s="58">
        <v>350</v>
      </c>
      <c r="J729" s="65">
        <v>27</v>
      </c>
      <c r="K729" s="65">
        <v>4.3</v>
      </c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2.75" x14ac:dyDescent="0.2">
      <c r="A730" s="55" t="s">
        <v>1174</v>
      </c>
      <c r="B730" s="56" t="s">
        <v>906</v>
      </c>
      <c r="C730" s="57">
        <v>3320.67</v>
      </c>
      <c r="D730" s="64">
        <f t="shared" si="0"/>
        <v>2822.5695000000001</v>
      </c>
      <c r="E730" s="58">
        <v>7</v>
      </c>
      <c r="F730" s="56">
        <v>5</v>
      </c>
      <c r="G730" s="59">
        <v>0.1</v>
      </c>
      <c r="H730" s="59">
        <v>1</v>
      </c>
      <c r="I730" s="58">
        <v>350</v>
      </c>
      <c r="J730" s="65">
        <v>28</v>
      </c>
      <c r="K730" s="65">
        <v>4.3</v>
      </c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2.75" x14ac:dyDescent="0.2">
      <c r="A731" s="55" t="s">
        <v>1175</v>
      </c>
      <c r="B731" s="56" t="s">
        <v>211</v>
      </c>
      <c r="C731" s="57">
        <v>1440</v>
      </c>
      <c r="D731" s="64">
        <f t="shared" si="0"/>
        <v>1224</v>
      </c>
      <c r="E731" s="58">
        <v>7</v>
      </c>
      <c r="F731" s="56">
        <v>5</v>
      </c>
      <c r="G731" s="59">
        <v>0.1</v>
      </c>
      <c r="H731" s="59">
        <v>1</v>
      </c>
      <c r="I731" s="58">
        <v>350</v>
      </c>
      <c r="J731" s="65">
        <v>30</v>
      </c>
      <c r="K731" s="65">
        <v>4.3</v>
      </c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2.75" x14ac:dyDescent="0.2">
      <c r="A732" s="55" t="s">
        <v>1176</v>
      </c>
      <c r="B732" s="56" t="s">
        <v>150</v>
      </c>
      <c r="C732" s="57">
        <v>2185.17</v>
      </c>
      <c r="D732" s="64">
        <f t="shared" si="0"/>
        <v>1857.3945000000001</v>
      </c>
      <c r="E732" s="58">
        <v>7</v>
      </c>
      <c r="F732" s="56">
        <v>5</v>
      </c>
      <c r="G732" s="59">
        <v>0.1</v>
      </c>
      <c r="H732" s="59">
        <v>1</v>
      </c>
      <c r="I732" s="58">
        <v>350</v>
      </c>
      <c r="J732" s="65">
        <v>30</v>
      </c>
      <c r="K732" s="65">
        <v>4.3</v>
      </c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2.75" x14ac:dyDescent="0.2">
      <c r="A733" s="55" t="s">
        <v>1177</v>
      </c>
      <c r="B733" s="56" t="s">
        <v>523</v>
      </c>
      <c r="C733" s="57">
        <v>8425</v>
      </c>
      <c r="D733" s="64">
        <f t="shared" si="0"/>
        <v>7161.25</v>
      </c>
      <c r="E733" s="58">
        <v>7</v>
      </c>
      <c r="F733" s="56">
        <v>5</v>
      </c>
      <c r="G733" s="59">
        <v>0.1</v>
      </c>
      <c r="H733" s="59">
        <v>1</v>
      </c>
      <c r="I733" s="58">
        <v>350</v>
      </c>
      <c r="J733" s="65">
        <v>32</v>
      </c>
      <c r="K733" s="65">
        <v>4.3</v>
      </c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2.75" x14ac:dyDescent="0.2">
      <c r="A734" s="55" t="s">
        <v>1178</v>
      </c>
      <c r="B734" s="56" t="s">
        <v>1179</v>
      </c>
      <c r="C734" s="57">
        <v>5228</v>
      </c>
      <c r="D734" s="64">
        <f t="shared" si="0"/>
        <v>4443.8</v>
      </c>
      <c r="E734" s="58">
        <v>7</v>
      </c>
      <c r="F734" s="56">
        <v>5</v>
      </c>
      <c r="G734" s="59">
        <v>0.1</v>
      </c>
      <c r="H734" s="59">
        <v>1</v>
      </c>
      <c r="I734" s="58">
        <v>350</v>
      </c>
      <c r="J734" s="65">
        <v>33</v>
      </c>
      <c r="K734" s="65">
        <v>4.3</v>
      </c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2.75" x14ac:dyDescent="0.2">
      <c r="A735" s="55" t="s">
        <v>1180</v>
      </c>
      <c r="B735" s="56" t="s">
        <v>155</v>
      </c>
      <c r="C735" s="57">
        <v>8664</v>
      </c>
      <c r="D735" s="64">
        <f t="shared" si="0"/>
        <v>7364.4</v>
      </c>
      <c r="E735" s="58">
        <v>7</v>
      </c>
      <c r="F735" s="56">
        <v>5</v>
      </c>
      <c r="G735" s="59">
        <v>0.1</v>
      </c>
      <c r="H735" s="59">
        <v>1</v>
      </c>
      <c r="I735" s="58">
        <v>350</v>
      </c>
      <c r="J735" s="65">
        <v>33</v>
      </c>
      <c r="K735" s="65">
        <v>4.3</v>
      </c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2.75" x14ac:dyDescent="0.2">
      <c r="A736" s="55" t="s">
        <v>1181</v>
      </c>
      <c r="B736" s="56" t="s">
        <v>916</v>
      </c>
      <c r="C736" s="57">
        <v>1152.67</v>
      </c>
      <c r="D736" s="64">
        <f t="shared" si="0"/>
        <v>979.76949999999999</v>
      </c>
      <c r="E736" s="58">
        <v>7</v>
      </c>
      <c r="F736" s="56">
        <v>5</v>
      </c>
      <c r="G736" s="59">
        <v>0.1</v>
      </c>
      <c r="H736" s="59">
        <v>1</v>
      </c>
      <c r="I736" s="58">
        <v>350</v>
      </c>
      <c r="J736" s="65">
        <v>35</v>
      </c>
      <c r="K736" s="65">
        <v>4.3</v>
      </c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2.75" x14ac:dyDescent="0.2">
      <c r="A737" s="55" t="s">
        <v>1182</v>
      </c>
      <c r="B737" s="56" t="s">
        <v>703</v>
      </c>
      <c r="C737" s="57">
        <v>5925</v>
      </c>
      <c r="D737" s="64">
        <f t="shared" si="0"/>
        <v>5036.25</v>
      </c>
      <c r="E737" s="58">
        <v>7</v>
      </c>
      <c r="F737" s="56">
        <v>5</v>
      </c>
      <c r="G737" s="59">
        <v>0.1</v>
      </c>
      <c r="H737" s="59">
        <v>1</v>
      </c>
      <c r="I737" s="58">
        <v>350</v>
      </c>
      <c r="J737" s="65">
        <v>40</v>
      </c>
      <c r="K737" s="65">
        <v>4.3</v>
      </c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2.75" x14ac:dyDescent="0.2">
      <c r="A738" s="55" t="s">
        <v>1183</v>
      </c>
      <c r="B738" s="56" t="s">
        <v>178</v>
      </c>
      <c r="C738" s="57">
        <v>9287</v>
      </c>
      <c r="D738" s="64">
        <f t="shared" si="0"/>
        <v>7893.95</v>
      </c>
      <c r="E738" s="58">
        <v>7</v>
      </c>
      <c r="F738" s="56">
        <v>5</v>
      </c>
      <c r="G738" s="59">
        <v>0.1</v>
      </c>
      <c r="H738" s="59">
        <v>1</v>
      </c>
      <c r="I738" s="58">
        <v>350</v>
      </c>
      <c r="J738" s="65">
        <v>40</v>
      </c>
      <c r="K738" s="65">
        <v>4.3</v>
      </c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2.75" x14ac:dyDescent="0.2">
      <c r="A739" s="55" t="s">
        <v>1184</v>
      </c>
      <c r="B739" s="56" t="s">
        <v>180</v>
      </c>
      <c r="C739" s="57">
        <v>7856.25</v>
      </c>
      <c r="D739" s="64">
        <f t="shared" si="0"/>
        <v>6677.8125</v>
      </c>
      <c r="E739" s="58">
        <v>7</v>
      </c>
      <c r="F739" s="56">
        <v>5</v>
      </c>
      <c r="G739" s="59">
        <v>0.1</v>
      </c>
      <c r="H739" s="59">
        <v>1</v>
      </c>
      <c r="I739" s="58">
        <v>350</v>
      </c>
      <c r="J739" s="65">
        <v>41</v>
      </c>
      <c r="K739" s="65">
        <v>4.3</v>
      </c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2.75" x14ac:dyDescent="0.2">
      <c r="A740" s="55" t="s">
        <v>1185</v>
      </c>
      <c r="B740" s="56" t="s">
        <v>215</v>
      </c>
      <c r="C740" s="57">
        <v>21225</v>
      </c>
      <c r="D740" s="64">
        <f t="shared" si="0"/>
        <v>18041.25</v>
      </c>
      <c r="E740" s="58">
        <v>7</v>
      </c>
      <c r="F740" s="56">
        <v>5</v>
      </c>
      <c r="G740" s="59">
        <v>0.1</v>
      </c>
      <c r="H740" s="59">
        <v>1</v>
      </c>
      <c r="I740" s="58">
        <v>350</v>
      </c>
      <c r="J740" s="65">
        <v>45</v>
      </c>
      <c r="K740" s="65">
        <v>4.3</v>
      </c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2.75" x14ac:dyDescent="0.2">
      <c r="A741" s="55" t="s">
        <v>1186</v>
      </c>
      <c r="B741" s="56" t="s">
        <v>188</v>
      </c>
      <c r="C741" s="57">
        <v>23442.86</v>
      </c>
      <c r="D741" s="64">
        <f t="shared" si="0"/>
        <v>19926.431</v>
      </c>
      <c r="E741" s="58">
        <v>7</v>
      </c>
      <c r="F741" s="56">
        <v>5</v>
      </c>
      <c r="G741" s="59">
        <v>0.1</v>
      </c>
      <c r="H741" s="59">
        <v>1</v>
      </c>
      <c r="I741" s="58">
        <v>350</v>
      </c>
      <c r="J741" s="65">
        <v>45</v>
      </c>
      <c r="K741" s="65">
        <v>4.3</v>
      </c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2.75" x14ac:dyDescent="0.2">
      <c r="A742" s="55" t="s">
        <v>1187</v>
      </c>
      <c r="B742" s="56" t="s">
        <v>337</v>
      </c>
      <c r="C742" s="57">
        <v>13028.33</v>
      </c>
      <c r="D742" s="64">
        <f t="shared" si="0"/>
        <v>11074.0805</v>
      </c>
      <c r="E742" s="58">
        <v>7</v>
      </c>
      <c r="F742" s="56">
        <v>5</v>
      </c>
      <c r="G742" s="59">
        <v>0.1</v>
      </c>
      <c r="H742" s="59">
        <v>1</v>
      </c>
      <c r="I742" s="58">
        <v>350</v>
      </c>
      <c r="J742" s="65">
        <v>46</v>
      </c>
      <c r="K742" s="65">
        <v>4.3</v>
      </c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2.75" x14ac:dyDescent="0.2">
      <c r="A743" s="55" t="s">
        <v>1188</v>
      </c>
      <c r="B743" s="56" t="s">
        <v>1189</v>
      </c>
      <c r="C743" s="57">
        <v>18205</v>
      </c>
      <c r="D743" s="64">
        <f t="shared" si="0"/>
        <v>15474.25</v>
      </c>
      <c r="E743" s="58">
        <v>7</v>
      </c>
      <c r="F743" s="56">
        <v>5</v>
      </c>
      <c r="G743" s="59">
        <v>0.1</v>
      </c>
      <c r="H743" s="59">
        <v>1</v>
      </c>
      <c r="I743" s="58">
        <v>350</v>
      </c>
      <c r="J743" s="65">
        <v>48</v>
      </c>
      <c r="K743" s="65">
        <v>4.3</v>
      </c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2.75" x14ac:dyDescent="0.2">
      <c r="A744" s="55" t="s">
        <v>1190</v>
      </c>
      <c r="B744" s="56" t="s">
        <v>190</v>
      </c>
      <c r="C744" s="57">
        <v>24186.6</v>
      </c>
      <c r="D744" s="64">
        <f t="shared" si="0"/>
        <v>20558.609999999997</v>
      </c>
      <c r="E744" s="58">
        <v>7</v>
      </c>
      <c r="F744" s="56">
        <v>5</v>
      </c>
      <c r="G744" s="59">
        <v>0.1</v>
      </c>
      <c r="H744" s="59">
        <v>1</v>
      </c>
      <c r="I744" s="58">
        <v>350</v>
      </c>
      <c r="J744" s="65">
        <v>50</v>
      </c>
      <c r="K744" s="65">
        <v>4.3</v>
      </c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2.75" x14ac:dyDescent="0.2">
      <c r="A745" s="55" t="s">
        <v>1191</v>
      </c>
      <c r="B745" s="56" t="s">
        <v>112</v>
      </c>
      <c r="C745" s="57">
        <v>1256.67</v>
      </c>
      <c r="D745" s="64">
        <f t="shared" si="0"/>
        <v>1068.1695</v>
      </c>
      <c r="E745" s="58">
        <v>7</v>
      </c>
      <c r="F745" s="56">
        <v>5</v>
      </c>
      <c r="G745" s="59">
        <v>0.1</v>
      </c>
      <c r="H745" s="59">
        <v>1</v>
      </c>
      <c r="I745" s="58">
        <v>350</v>
      </c>
      <c r="J745" s="65">
        <v>6</v>
      </c>
      <c r="K745" s="65">
        <v>4.3</v>
      </c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2.75" x14ac:dyDescent="0.2">
      <c r="A746" s="55" t="s">
        <v>1192</v>
      </c>
      <c r="B746" s="56" t="s">
        <v>220</v>
      </c>
      <c r="C746" s="57">
        <v>24295</v>
      </c>
      <c r="D746" s="64">
        <f t="shared" si="0"/>
        <v>20650.75</v>
      </c>
      <c r="E746" s="58">
        <v>7</v>
      </c>
      <c r="F746" s="56">
        <v>5</v>
      </c>
      <c r="G746" s="59">
        <v>0.1</v>
      </c>
      <c r="H746" s="59">
        <v>1</v>
      </c>
      <c r="I746" s="58">
        <v>350</v>
      </c>
      <c r="J746" s="65">
        <v>60</v>
      </c>
      <c r="K746" s="65">
        <v>4.3</v>
      </c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2.75" x14ac:dyDescent="0.2">
      <c r="A747" s="55" t="s">
        <v>1193</v>
      </c>
      <c r="B747" s="56" t="s">
        <v>198</v>
      </c>
      <c r="C747" s="57">
        <v>31637.919999999998</v>
      </c>
      <c r="D747" s="64">
        <f t="shared" si="0"/>
        <v>26892.231999999996</v>
      </c>
      <c r="E747" s="58">
        <v>7</v>
      </c>
      <c r="F747" s="56">
        <v>5</v>
      </c>
      <c r="G747" s="59">
        <v>0.1</v>
      </c>
      <c r="H747" s="59">
        <v>1</v>
      </c>
      <c r="I747" s="58">
        <v>350</v>
      </c>
      <c r="J747" s="65">
        <v>60</v>
      </c>
      <c r="K747" s="65">
        <v>4.3</v>
      </c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2.75" x14ac:dyDescent="0.2">
      <c r="A748" s="55" t="s">
        <v>1194</v>
      </c>
      <c r="B748" s="56" t="s">
        <v>1195</v>
      </c>
      <c r="C748" s="57">
        <v>30988</v>
      </c>
      <c r="D748" s="64">
        <f t="shared" si="0"/>
        <v>26339.8</v>
      </c>
      <c r="E748" s="58">
        <v>7</v>
      </c>
      <c r="F748" s="56">
        <v>5</v>
      </c>
      <c r="G748" s="59">
        <v>0.1</v>
      </c>
      <c r="H748" s="59">
        <v>1</v>
      </c>
      <c r="I748" s="58">
        <v>350</v>
      </c>
      <c r="J748" s="65">
        <v>66</v>
      </c>
      <c r="K748" s="65">
        <v>4.3</v>
      </c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2.75" x14ac:dyDescent="0.2">
      <c r="A749" s="55" t="s">
        <v>1196</v>
      </c>
      <c r="B749" s="56" t="s">
        <v>1197</v>
      </c>
      <c r="C749" s="57">
        <v>103322</v>
      </c>
      <c r="D749" s="64">
        <f t="shared" si="0"/>
        <v>87823.7</v>
      </c>
      <c r="E749" s="58">
        <v>7</v>
      </c>
      <c r="F749" s="56">
        <v>5</v>
      </c>
      <c r="G749" s="59">
        <v>0.1</v>
      </c>
      <c r="H749" s="59">
        <v>1</v>
      </c>
      <c r="I749" s="58">
        <v>350</v>
      </c>
      <c r="J749" s="65">
        <v>70</v>
      </c>
      <c r="K749" s="65">
        <v>4.3</v>
      </c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2.75" x14ac:dyDescent="0.2">
      <c r="A750" s="55" t="s">
        <v>1198</v>
      </c>
      <c r="B750" s="56" t="s">
        <v>1199</v>
      </c>
      <c r="C750" s="57">
        <v>20475</v>
      </c>
      <c r="D750" s="64">
        <f t="shared" si="0"/>
        <v>17403.75</v>
      </c>
      <c r="E750" s="58">
        <v>7</v>
      </c>
      <c r="F750" s="56">
        <v>5</v>
      </c>
      <c r="G750" s="59">
        <v>0.1</v>
      </c>
      <c r="H750" s="59">
        <v>1</v>
      </c>
      <c r="I750" s="58">
        <v>350</v>
      </c>
      <c r="J750" s="65">
        <v>72</v>
      </c>
      <c r="K750" s="65">
        <v>4.3</v>
      </c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2.75" x14ac:dyDescent="0.2">
      <c r="A751" s="55" t="s">
        <v>1200</v>
      </c>
      <c r="B751" s="56" t="s">
        <v>204</v>
      </c>
      <c r="C751" s="57">
        <v>67619.740000000005</v>
      </c>
      <c r="D751" s="64">
        <f t="shared" si="0"/>
        <v>57476.779000000002</v>
      </c>
      <c r="E751" s="58">
        <v>7</v>
      </c>
      <c r="F751" s="56">
        <v>5</v>
      </c>
      <c r="G751" s="59">
        <v>0.1</v>
      </c>
      <c r="H751" s="59">
        <v>1</v>
      </c>
      <c r="I751" s="58">
        <v>350</v>
      </c>
      <c r="J751" s="65">
        <v>80</v>
      </c>
      <c r="K751" s="65">
        <v>4.3</v>
      </c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2.75" x14ac:dyDescent="0.2">
      <c r="A752" s="55" t="s">
        <v>1201</v>
      </c>
      <c r="B752" s="56" t="s">
        <v>1202</v>
      </c>
      <c r="C752" s="57">
        <v>31246</v>
      </c>
      <c r="D752" s="64">
        <f t="shared" si="0"/>
        <v>26559.1</v>
      </c>
      <c r="E752" s="58">
        <v>7</v>
      </c>
      <c r="F752" s="56">
        <v>5</v>
      </c>
      <c r="G752" s="59">
        <v>0.1</v>
      </c>
      <c r="H752" s="59">
        <v>1</v>
      </c>
      <c r="I752" s="58">
        <v>350</v>
      </c>
      <c r="J752" s="65">
        <v>84</v>
      </c>
      <c r="K752" s="65">
        <v>4.3</v>
      </c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2.75" x14ac:dyDescent="0.2">
      <c r="A753" s="55" t="s">
        <v>1203</v>
      </c>
      <c r="B753" s="56" t="s">
        <v>1204</v>
      </c>
      <c r="C753" s="57">
        <v>66371.78</v>
      </c>
      <c r="D753" s="64">
        <f t="shared" si="0"/>
        <v>56416.012999999999</v>
      </c>
      <c r="E753" s="58">
        <v>7</v>
      </c>
      <c r="F753" s="56">
        <v>5</v>
      </c>
      <c r="G753" s="59">
        <v>0.1</v>
      </c>
      <c r="H753" s="59">
        <v>1</v>
      </c>
      <c r="I753" s="58">
        <v>350</v>
      </c>
      <c r="J753" s="65">
        <v>88</v>
      </c>
      <c r="K753" s="65">
        <v>4.3</v>
      </c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2.75" x14ac:dyDescent="0.2">
      <c r="A754" s="55" t="s">
        <v>1205</v>
      </c>
      <c r="B754" s="56" t="s">
        <v>206</v>
      </c>
      <c r="C754" s="57">
        <v>65143.07</v>
      </c>
      <c r="D754" s="64">
        <f t="shared" si="0"/>
        <v>55371.609499999999</v>
      </c>
      <c r="E754" s="58">
        <v>7</v>
      </c>
      <c r="F754" s="56">
        <v>5</v>
      </c>
      <c r="G754" s="59">
        <v>0.1</v>
      </c>
      <c r="H754" s="59">
        <v>1</v>
      </c>
      <c r="I754" s="58">
        <v>350</v>
      </c>
      <c r="J754" s="65">
        <v>90</v>
      </c>
      <c r="K754" s="65">
        <v>4.3</v>
      </c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2.75" x14ac:dyDescent="0.2">
      <c r="A755" s="55" t="s">
        <v>1206</v>
      </c>
      <c r="B755" s="56" t="s">
        <v>1207</v>
      </c>
      <c r="C755" s="57">
        <v>32140</v>
      </c>
      <c r="D755" s="64">
        <f t="shared" si="0"/>
        <v>27319</v>
      </c>
      <c r="E755" s="58">
        <v>7</v>
      </c>
      <c r="F755" s="56">
        <v>5</v>
      </c>
      <c r="G755" s="59">
        <v>0.1</v>
      </c>
      <c r="H755" s="59">
        <v>1</v>
      </c>
      <c r="I755" s="58">
        <v>350</v>
      </c>
      <c r="J755" s="65">
        <v>94</v>
      </c>
      <c r="K755" s="65">
        <v>4.3</v>
      </c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2.75" x14ac:dyDescent="0.2">
      <c r="A756" s="55" t="s">
        <v>1208</v>
      </c>
      <c r="B756" s="56" t="s">
        <v>426</v>
      </c>
      <c r="C756" s="57">
        <v>7883.33</v>
      </c>
      <c r="D756" s="64">
        <f t="shared" si="0"/>
        <v>6700.8305</v>
      </c>
      <c r="E756" s="58">
        <v>8</v>
      </c>
      <c r="F756" s="56">
        <v>6</v>
      </c>
      <c r="G756" s="59">
        <v>0.1</v>
      </c>
      <c r="H756" s="59">
        <v>0.7</v>
      </c>
      <c r="I756" s="58">
        <v>200</v>
      </c>
      <c r="J756" s="65">
        <v>10</v>
      </c>
      <c r="K756" s="65">
        <v>3.4</v>
      </c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2.75" x14ac:dyDescent="0.2">
      <c r="A757" s="55" t="s">
        <v>1209</v>
      </c>
      <c r="B757" s="56" t="s">
        <v>963</v>
      </c>
      <c r="C757" s="57">
        <v>23308</v>
      </c>
      <c r="D757" s="64">
        <f t="shared" si="0"/>
        <v>19811.8</v>
      </c>
      <c r="E757" s="58">
        <v>7</v>
      </c>
      <c r="F757" s="56">
        <v>5</v>
      </c>
      <c r="G757" s="59">
        <v>0.1</v>
      </c>
      <c r="H757" s="59">
        <v>0.4</v>
      </c>
      <c r="I757" s="58">
        <v>200</v>
      </c>
      <c r="J757" s="65">
        <v>33.33</v>
      </c>
      <c r="K757" s="65">
        <v>5</v>
      </c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2.75" x14ac:dyDescent="0.2">
      <c r="A758" s="55" t="s">
        <v>1210</v>
      </c>
      <c r="B758" s="56" t="s">
        <v>496</v>
      </c>
      <c r="C758" s="57">
        <v>18471</v>
      </c>
      <c r="D758" s="64">
        <f t="shared" si="0"/>
        <v>15700.35</v>
      </c>
      <c r="E758" s="58">
        <v>8</v>
      </c>
      <c r="F758" s="56">
        <v>6</v>
      </c>
      <c r="G758" s="59">
        <v>0.1</v>
      </c>
      <c r="H758" s="59">
        <v>0.7</v>
      </c>
      <c r="I758" s="58">
        <v>200</v>
      </c>
      <c r="J758" s="65">
        <v>11</v>
      </c>
      <c r="K758" s="65">
        <v>3.4</v>
      </c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2.75" x14ac:dyDescent="0.2">
      <c r="A759" s="55" t="s">
        <v>1211</v>
      </c>
      <c r="B759" s="56" t="s">
        <v>499</v>
      </c>
      <c r="C759" s="57">
        <v>6242</v>
      </c>
      <c r="D759" s="64">
        <f t="shared" si="0"/>
        <v>5305.7</v>
      </c>
      <c r="E759" s="58">
        <v>8</v>
      </c>
      <c r="F759" s="56">
        <v>6</v>
      </c>
      <c r="G759" s="59">
        <v>0.1</v>
      </c>
      <c r="H759" s="59">
        <v>0.7</v>
      </c>
      <c r="I759" s="58">
        <v>200</v>
      </c>
      <c r="J759" s="65">
        <v>12</v>
      </c>
      <c r="K759" s="65">
        <v>3.4</v>
      </c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2.75" x14ac:dyDescent="0.2">
      <c r="A760" s="55" t="s">
        <v>1212</v>
      </c>
      <c r="B760" s="56" t="s">
        <v>414</v>
      </c>
      <c r="C760" s="57">
        <v>26858.33</v>
      </c>
      <c r="D760" s="64">
        <f t="shared" si="0"/>
        <v>22829.5805</v>
      </c>
      <c r="E760" s="58">
        <v>7</v>
      </c>
      <c r="F760" s="56">
        <v>5</v>
      </c>
      <c r="G760" s="59">
        <v>0.1</v>
      </c>
      <c r="H760" s="59">
        <v>0.4</v>
      </c>
      <c r="I760" s="58">
        <v>200</v>
      </c>
      <c r="J760" s="65">
        <v>40</v>
      </c>
      <c r="K760" s="65">
        <v>5</v>
      </c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2.75" x14ac:dyDescent="0.2">
      <c r="A761" s="55" t="s">
        <v>1213</v>
      </c>
      <c r="B761" s="56" t="s">
        <v>290</v>
      </c>
      <c r="C761" s="57">
        <v>8144</v>
      </c>
      <c r="D761" s="64">
        <f t="shared" si="0"/>
        <v>6922.4</v>
      </c>
      <c r="E761" s="58">
        <v>8</v>
      </c>
      <c r="F761" s="56">
        <v>6</v>
      </c>
      <c r="G761" s="59">
        <v>0.1</v>
      </c>
      <c r="H761" s="59">
        <v>0.7</v>
      </c>
      <c r="I761" s="58">
        <v>200</v>
      </c>
      <c r="J761" s="65">
        <v>13</v>
      </c>
      <c r="K761" s="65">
        <v>3.4</v>
      </c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2.75" x14ac:dyDescent="0.2">
      <c r="A762" s="55" t="s">
        <v>1214</v>
      </c>
      <c r="B762" s="56" t="s">
        <v>503</v>
      </c>
      <c r="C762" s="57">
        <v>14763</v>
      </c>
      <c r="D762" s="64">
        <f t="shared" si="0"/>
        <v>12548.55</v>
      </c>
      <c r="E762" s="58">
        <v>8</v>
      </c>
      <c r="F762" s="56">
        <v>6</v>
      </c>
      <c r="G762" s="59">
        <v>0.1</v>
      </c>
      <c r="H762" s="59">
        <v>0.7</v>
      </c>
      <c r="I762" s="58">
        <v>200</v>
      </c>
      <c r="J762" s="65">
        <v>14</v>
      </c>
      <c r="K762" s="65">
        <v>3.4</v>
      </c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2.75" x14ac:dyDescent="0.2">
      <c r="A763" s="55" t="s">
        <v>1215</v>
      </c>
      <c r="B763" s="56" t="s">
        <v>294</v>
      </c>
      <c r="C763" s="57">
        <v>10807.33</v>
      </c>
      <c r="D763" s="64">
        <f t="shared" si="0"/>
        <v>9186.2304999999997</v>
      </c>
      <c r="E763" s="58">
        <v>8</v>
      </c>
      <c r="F763" s="56">
        <v>6</v>
      </c>
      <c r="G763" s="59">
        <v>0.1</v>
      </c>
      <c r="H763" s="59">
        <v>0.7</v>
      </c>
      <c r="I763" s="58">
        <v>200</v>
      </c>
      <c r="J763" s="65">
        <v>15</v>
      </c>
      <c r="K763" s="65">
        <v>3.4</v>
      </c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2.75" x14ac:dyDescent="0.2">
      <c r="A764" s="55" t="s">
        <v>1216</v>
      </c>
      <c r="B764" s="56" t="s">
        <v>416</v>
      </c>
      <c r="C764" s="57">
        <v>33160</v>
      </c>
      <c r="D764" s="64">
        <f t="shared" si="0"/>
        <v>28186</v>
      </c>
      <c r="E764" s="58">
        <v>7</v>
      </c>
      <c r="F764" s="56">
        <v>5</v>
      </c>
      <c r="G764" s="59">
        <v>0.1</v>
      </c>
      <c r="H764" s="59">
        <v>0.4</v>
      </c>
      <c r="I764" s="58">
        <v>200</v>
      </c>
      <c r="J764" s="65">
        <v>53.33</v>
      </c>
      <c r="K764" s="65">
        <v>5</v>
      </c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2.75" x14ac:dyDescent="0.2">
      <c r="A765" s="55" t="s">
        <v>1217</v>
      </c>
      <c r="B765" s="56" t="s">
        <v>298</v>
      </c>
      <c r="C765" s="57">
        <v>18456</v>
      </c>
      <c r="D765" s="64">
        <f t="shared" si="0"/>
        <v>15687.6</v>
      </c>
      <c r="E765" s="58">
        <v>8</v>
      </c>
      <c r="F765" s="56">
        <v>6</v>
      </c>
      <c r="G765" s="59">
        <v>0.1</v>
      </c>
      <c r="H765" s="59">
        <v>0.7</v>
      </c>
      <c r="I765" s="58">
        <v>200</v>
      </c>
      <c r="J765" s="65">
        <v>17</v>
      </c>
      <c r="K765" s="65">
        <v>3.4</v>
      </c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2.75" x14ac:dyDescent="0.2">
      <c r="A766" s="55" t="s">
        <v>1218</v>
      </c>
      <c r="B766" s="56" t="s">
        <v>668</v>
      </c>
      <c r="C766" s="57">
        <v>10924</v>
      </c>
      <c r="D766" s="64">
        <f t="shared" si="0"/>
        <v>9285.4</v>
      </c>
      <c r="E766" s="58">
        <v>8</v>
      </c>
      <c r="F766" s="56">
        <v>6</v>
      </c>
      <c r="G766" s="59">
        <v>0.1</v>
      </c>
      <c r="H766" s="59">
        <v>0.7</v>
      </c>
      <c r="I766" s="58">
        <v>200</v>
      </c>
      <c r="J766" s="65">
        <v>18</v>
      </c>
      <c r="K766" s="65">
        <v>3.4</v>
      </c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2.75" x14ac:dyDescent="0.2">
      <c r="A767" s="55" t="s">
        <v>1219</v>
      </c>
      <c r="B767" s="56" t="s">
        <v>301</v>
      </c>
      <c r="C767" s="57">
        <v>18503</v>
      </c>
      <c r="D767" s="64">
        <f t="shared" si="0"/>
        <v>15727.55</v>
      </c>
      <c r="E767" s="58">
        <v>8</v>
      </c>
      <c r="F767" s="56">
        <v>6</v>
      </c>
      <c r="G767" s="59">
        <v>0.1</v>
      </c>
      <c r="H767" s="59">
        <v>0.7</v>
      </c>
      <c r="I767" s="58">
        <v>200</v>
      </c>
      <c r="J767" s="65">
        <v>19</v>
      </c>
      <c r="K767" s="65">
        <v>3.4</v>
      </c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2.75" x14ac:dyDescent="0.2">
      <c r="A768" s="55" t="s">
        <v>1220</v>
      </c>
      <c r="B768" s="56" t="s">
        <v>592</v>
      </c>
      <c r="C768" s="57">
        <v>12995.4</v>
      </c>
      <c r="D768" s="64">
        <f t="shared" si="0"/>
        <v>11046.09</v>
      </c>
      <c r="E768" s="58">
        <v>8</v>
      </c>
      <c r="F768" s="56">
        <v>6</v>
      </c>
      <c r="G768" s="59">
        <v>0.1</v>
      </c>
      <c r="H768" s="59">
        <v>0.7</v>
      </c>
      <c r="I768" s="58">
        <v>200</v>
      </c>
      <c r="J768" s="65">
        <v>20</v>
      </c>
      <c r="K768" s="65">
        <v>3.4</v>
      </c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2.75" x14ac:dyDescent="0.2">
      <c r="A769" s="55" t="s">
        <v>1221</v>
      </c>
      <c r="B769" s="56" t="s">
        <v>305</v>
      </c>
      <c r="C769" s="57">
        <v>23755.5</v>
      </c>
      <c r="D769" s="64">
        <f t="shared" si="0"/>
        <v>20192.174999999999</v>
      </c>
      <c r="E769" s="58">
        <v>8</v>
      </c>
      <c r="F769" s="56">
        <v>6</v>
      </c>
      <c r="G769" s="59">
        <v>0.1</v>
      </c>
      <c r="H769" s="59">
        <v>0.7</v>
      </c>
      <c r="I769" s="58">
        <v>200</v>
      </c>
      <c r="J769" s="65">
        <v>21</v>
      </c>
      <c r="K769" s="65">
        <v>3.4</v>
      </c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2.75" x14ac:dyDescent="0.2">
      <c r="A770" s="55" t="s">
        <v>1222</v>
      </c>
      <c r="B770" s="56" t="s">
        <v>309</v>
      </c>
      <c r="C770" s="57">
        <v>22188</v>
      </c>
      <c r="D770" s="64">
        <f t="shared" si="0"/>
        <v>18859.8</v>
      </c>
      <c r="E770" s="58">
        <v>8</v>
      </c>
      <c r="F770" s="56">
        <v>6</v>
      </c>
      <c r="G770" s="59">
        <v>0.1</v>
      </c>
      <c r="H770" s="59">
        <v>0.7</v>
      </c>
      <c r="I770" s="58">
        <v>200</v>
      </c>
      <c r="J770" s="65">
        <v>23</v>
      </c>
      <c r="K770" s="65">
        <v>3.4</v>
      </c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2.75" x14ac:dyDescent="0.2">
      <c r="A771" s="55" t="s">
        <v>1223</v>
      </c>
      <c r="B771" s="56" t="s">
        <v>900</v>
      </c>
      <c r="C771" s="57">
        <v>15861.25</v>
      </c>
      <c r="D771" s="64">
        <f t="shared" si="0"/>
        <v>13482.0625</v>
      </c>
      <c r="E771" s="58">
        <v>8</v>
      </c>
      <c r="F771" s="56">
        <v>6</v>
      </c>
      <c r="G771" s="59">
        <v>0.1</v>
      </c>
      <c r="H771" s="59">
        <v>0.7</v>
      </c>
      <c r="I771" s="58">
        <v>200</v>
      </c>
      <c r="J771" s="65">
        <v>24</v>
      </c>
      <c r="K771" s="65">
        <v>3.4</v>
      </c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2.75" x14ac:dyDescent="0.2">
      <c r="A772" s="55" t="s">
        <v>1224</v>
      </c>
      <c r="B772" s="56" t="s">
        <v>313</v>
      </c>
      <c r="C772" s="57">
        <v>16049</v>
      </c>
      <c r="D772" s="64">
        <f t="shared" si="0"/>
        <v>13641.65</v>
      </c>
      <c r="E772" s="58">
        <v>8</v>
      </c>
      <c r="F772" s="56">
        <v>6</v>
      </c>
      <c r="G772" s="59">
        <v>0.1</v>
      </c>
      <c r="H772" s="59">
        <v>0.7</v>
      </c>
      <c r="I772" s="58">
        <v>200</v>
      </c>
      <c r="J772" s="65">
        <v>25</v>
      </c>
      <c r="K772" s="65">
        <v>3.4</v>
      </c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2.75" x14ac:dyDescent="0.2">
      <c r="A773" s="55" t="s">
        <v>1225</v>
      </c>
      <c r="B773" s="56" t="s">
        <v>316</v>
      </c>
      <c r="C773" s="57">
        <v>18035.5</v>
      </c>
      <c r="D773" s="64">
        <f t="shared" si="0"/>
        <v>15330.174999999999</v>
      </c>
      <c r="E773" s="58">
        <v>8</v>
      </c>
      <c r="F773" s="56">
        <v>6</v>
      </c>
      <c r="G773" s="59">
        <v>0.1</v>
      </c>
      <c r="H773" s="59">
        <v>0.7</v>
      </c>
      <c r="I773" s="58">
        <v>200</v>
      </c>
      <c r="J773" s="65">
        <v>27</v>
      </c>
      <c r="K773" s="65">
        <v>3.4</v>
      </c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2.75" x14ac:dyDescent="0.2">
      <c r="A774" s="55" t="s">
        <v>1226</v>
      </c>
      <c r="B774" s="56" t="s">
        <v>906</v>
      </c>
      <c r="C774" s="57">
        <v>34584</v>
      </c>
      <c r="D774" s="64">
        <f t="shared" si="0"/>
        <v>29396.399999999998</v>
      </c>
      <c r="E774" s="58">
        <v>8</v>
      </c>
      <c r="F774" s="56">
        <v>6</v>
      </c>
      <c r="G774" s="59">
        <v>0.1</v>
      </c>
      <c r="H774" s="59">
        <v>0.7</v>
      </c>
      <c r="I774" s="58">
        <v>200</v>
      </c>
      <c r="J774" s="65">
        <v>28</v>
      </c>
      <c r="K774" s="65">
        <v>3.4</v>
      </c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2.75" x14ac:dyDescent="0.2">
      <c r="A775" s="55" t="s">
        <v>1227</v>
      </c>
      <c r="B775" s="56" t="s">
        <v>211</v>
      </c>
      <c r="C775" s="57">
        <v>19000</v>
      </c>
      <c r="D775" s="64">
        <f t="shared" si="0"/>
        <v>16150</v>
      </c>
      <c r="E775" s="58">
        <v>8</v>
      </c>
      <c r="F775" s="56">
        <v>6</v>
      </c>
      <c r="G775" s="59">
        <v>0.1</v>
      </c>
      <c r="H775" s="59">
        <v>0.7</v>
      </c>
      <c r="I775" s="58">
        <v>200</v>
      </c>
      <c r="J775" s="65">
        <v>30</v>
      </c>
      <c r="K775" s="65">
        <v>3.4</v>
      </c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2.75" x14ac:dyDescent="0.2">
      <c r="A776" s="55" t="s">
        <v>1228</v>
      </c>
      <c r="B776" s="56" t="s">
        <v>910</v>
      </c>
      <c r="C776" s="57">
        <v>38906</v>
      </c>
      <c r="D776" s="64">
        <f t="shared" si="0"/>
        <v>33070.1</v>
      </c>
      <c r="E776" s="58">
        <v>8</v>
      </c>
      <c r="F776" s="56">
        <v>6</v>
      </c>
      <c r="G776" s="59">
        <v>0.1</v>
      </c>
      <c r="H776" s="59">
        <v>0.7</v>
      </c>
      <c r="I776" s="58">
        <v>200</v>
      </c>
      <c r="J776" s="65">
        <v>31</v>
      </c>
      <c r="K776" s="65">
        <v>3.4</v>
      </c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2.75" x14ac:dyDescent="0.2">
      <c r="A777" s="55" t="s">
        <v>1229</v>
      </c>
      <c r="B777" s="56" t="s">
        <v>1179</v>
      </c>
      <c r="C777" s="57">
        <v>24320</v>
      </c>
      <c r="D777" s="64">
        <f t="shared" si="0"/>
        <v>20672</v>
      </c>
      <c r="E777" s="58">
        <v>8</v>
      </c>
      <c r="F777" s="56">
        <v>6</v>
      </c>
      <c r="G777" s="59">
        <v>0.1</v>
      </c>
      <c r="H777" s="59">
        <v>0.7</v>
      </c>
      <c r="I777" s="58">
        <v>200</v>
      </c>
      <c r="J777" s="65">
        <v>33</v>
      </c>
      <c r="K777" s="65">
        <v>3.4</v>
      </c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2.75" x14ac:dyDescent="0.2">
      <c r="A778" s="55" t="s">
        <v>1230</v>
      </c>
      <c r="B778" s="56" t="s">
        <v>914</v>
      </c>
      <c r="C778" s="57">
        <v>38960</v>
      </c>
      <c r="D778" s="64">
        <f t="shared" si="0"/>
        <v>33116</v>
      </c>
      <c r="E778" s="58">
        <v>8</v>
      </c>
      <c r="F778" s="56">
        <v>6</v>
      </c>
      <c r="G778" s="59">
        <v>0.1</v>
      </c>
      <c r="H778" s="59">
        <v>0.7</v>
      </c>
      <c r="I778" s="58">
        <v>200</v>
      </c>
      <c r="J778" s="65">
        <v>34</v>
      </c>
      <c r="K778" s="65">
        <v>3.4</v>
      </c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2.75" x14ac:dyDescent="0.2">
      <c r="A779" s="55" t="s">
        <v>1231</v>
      </c>
      <c r="B779" s="56" t="s">
        <v>916</v>
      </c>
      <c r="C779" s="57">
        <v>43227</v>
      </c>
      <c r="D779" s="64">
        <f t="shared" si="0"/>
        <v>36742.949999999997</v>
      </c>
      <c r="E779" s="58">
        <v>8</v>
      </c>
      <c r="F779" s="56">
        <v>6</v>
      </c>
      <c r="G779" s="59">
        <v>0.1</v>
      </c>
      <c r="H779" s="59">
        <v>0.7</v>
      </c>
      <c r="I779" s="58">
        <v>200</v>
      </c>
      <c r="J779" s="65">
        <v>35</v>
      </c>
      <c r="K779" s="65">
        <v>3.4</v>
      </c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2.75" x14ac:dyDescent="0.2">
      <c r="A780" s="55" t="s">
        <v>1232</v>
      </c>
      <c r="B780" s="56" t="s">
        <v>918</v>
      </c>
      <c r="C780" s="57">
        <v>20999.5</v>
      </c>
      <c r="D780" s="64">
        <f t="shared" si="0"/>
        <v>17849.575000000001</v>
      </c>
      <c r="E780" s="58">
        <v>8</v>
      </c>
      <c r="F780" s="56">
        <v>6</v>
      </c>
      <c r="G780" s="59">
        <v>0.1</v>
      </c>
      <c r="H780" s="59">
        <v>0.7</v>
      </c>
      <c r="I780" s="58">
        <v>200</v>
      </c>
      <c r="J780" s="65">
        <v>36</v>
      </c>
      <c r="K780" s="65">
        <v>3.4</v>
      </c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2.75" x14ac:dyDescent="0.2">
      <c r="A781" s="55" t="s">
        <v>1233</v>
      </c>
      <c r="B781" s="56" t="s">
        <v>1234</v>
      </c>
      <c r="C781" s="57">
        <v>43277</v>
      </c>
      <c r="D781" s="64">
        <f t="shared" si="0"/>
        <v>36785.449999999997</v>
      </c>
      <c r="E781" s="58">
        <v>8</v>
      </c>
      <c r="F781" s="56">
        <v>6</v>
      </c>
      <c r="G781" s="59">
        <v>0.1</v>
      </c>
      <c r="H781" s="59">
        <v>0.7</v>
      </c>
      <c r="I781" s="58">
        <v>200</v>
      </c>
      <c r="J781" s="65">
        <v>38</v>
      </c>
      <c r="K781" s="65">
        <v>3.4</v>
      </c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2.75" x14ac:dyDescent="0.2">
      <c r="A782" s="55" t="s">
        <v>1235</v>
      </c>
      <c r="B782" s="56" t="s">
        <v>703</v>
      </c>
      <c r="C782" s="57">
        <v>22025</v>
      </c>
      <c r="D782" s="64">
        <f t="shared" si="0"/>
        <v>18721.25</v>
      </c>
      <c r="E782" s="58">
        <v>8</v>
      </c>
      <c r="F782" s="56">
        <v>6</v>
      </c>
      <c r="G782" s="59">
        <v>0.1</v>
      </c>
      <c r="H782" s="59">
        <v>0.7</v>
      </c>
      <c r="I782" s="58">
        <v>200</v>
      </c>
      <c r="J782" s="65">
        <v>40</v>
      </c>
      <c r="K782" s="65">
        <v>3.4</v>
      </c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2.75" x14ac:dyDescent="0.2">
      <c r="A783" s="55" t="s">
        <v>1236</v>
      </c>
      <c r="B783" s="56" t="s">
        <v>1237</v>
      </c>
      <c r="C783" s="57">
        <v>51893</v>
      </c>
      <c r="D783" s="64">
        <f t="shared" si="0"/>
        <v>44109.049999999996</v>
      </c>
      <c r="E783" s="58">
        <v>8</v>
      </c>
      <c r="F783" s="56">
        <v>6</v>
      </c>
      <c r="G783" s="59">
        <v>0.1</v>
      </c>
      <c r="H783" s="59">
        <v>0.7</v>
      </c>
      <c r="I783" s="58">
        <v>200</v>
      </c>
      <c r="J783" s="65">
        <v>41.5</v>
      </c>
      <c r="K783" s="65">
        <v>3.4</v>
      </c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2.75" x14ac:dyDescent="0.2">
      <c r="A784" s="55" t="s">
        <v>1238</v>
      </c>
      <c r="B784" s="56" t="s">
        <v>420</v>
      </c>
      <c r="C784" s="57">
        <v>15597.5</v>
      </c>
      <c r="D784" s="64">
        <f t="shared" si="0"/>
        <v>13257.875</v>
      </c>
      <c r="E784" s="58">
        <v>7</v>
      </c>
      <c r="F784" s="56">
        <v>5</v>
      </c>
      <c r="G784" s="59">
        <v>0.1</v>
      </c>
      <c r="H784" s="59">
        <v>0.4</v>
      </c>
      <c r="I784" s="58">
        <v>200</v>
      </c>
      <c r="J784" s="65">
        <v>20</v>
      </c>
      <c r="K784" s="65">
        <v>5</v>
      </c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2.75" x14ac:dyDescent="0.2">
      <c r="A785" s="55" t="s">
        <v>1239</v>
      </c>
      <c r="B785" s="56" t="s">
        <v>422</v>
      </c>
      <c r="C785" s="57">
        <v>16950.2</v>
      </c>
      <c r="D785" s="64">
        <f t="shared" si="0"/>
        <v>14407.67</v>
      </c>
      <c r="E785" s="58">
        <v>7</v>
      </c>
      <c r="F785" s="56">
        <v>5</v>
      </c>
      <c r="G785" s="59">
        <v>0.1</v>
      </c>
      <c r="H785" s="59">
        <v>0.4</v>
      </c>
      <c r="I785" s="58">
        <v>200</v>
      </c>
      <c r="J785" s="65">
        <v>26.67</v>
      </c>
      <c r="K785" s="65">
        <v>5</v>
      </c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2.75" x14ac:dyDescent="0.2">
      <c r="A786" s="55" t="s">
        <v>1240</v>
      </c>
      <c r="B786" s="56" t="s">
        <v>963</v>
      </c>
      <c r="C786" s="57">
        <v>33697.67</v>
      </c>
      <c r="D786" s="64">
        <f t="shared" si="0"/>
        <v>28643.019499999999</v>
      </c>
      <c r="E786" s="58">
        <v>7</v>
      </c>
      <c r="F786" s="56">
        <v>5</v>
      </c>
      <c r="G786" s="59">
        <v>0.1</v>
      </c>
      <c r="H786" s="59">
        <v>0.5</v>
      </c>
      <c r="I786" s="58">
        <v>200</v>
      </c>
      <c r="J786" s="65">
        <v>33.333329999999997</v>
      </c>
      <c r="K786" s="65">
        <v>5.3</v>
      </c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2.75" x14ac:dyDescent="0.2">
      <c r="A787" s="55" t="s">
        <v>1241</v>
      </c>
      <c r="B787" s="56" t="s">
        <v>414</v>
      </c>
      <c r="C787" s="57">
        <v>38641</v>
      </c>
      <c r="D787" s="64">
        <f t="shared" si="0"/>
        <v>32844.85</v>
      </c>
      <c r="E787" s="58">
        <v>7</v>
      </c>
      <c r="F787" s="56">
        <v>5</v>
      </c>
      <c r="G787" s="59">
        <v>0.1</v>
      </c>
      <c r="H787" s="59">
        <v>0.5</v>
      </c>
      <c r="I787" s="58">
        <v>200</v>
      </c>
      <c r="J787" s="65">
        <v>40</v>
      </c>
      <c r="K787" s="65">
        <v>5.3</v>
      </c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2.75" x14ac:dyDescent="0.2">
      <c r="A788" s="55" t="s">
        <v>1242</v>
      </c>
      <c r="B788" s="56" t="s">
        <v>651</v>
      </c>
      <c r="C788" s="57">
        <v>12337.67</v>
      </c>
      <c r="D788" s="64">
        <f t="shared" si="0"/>
        <v>10487.0195</v>
      </c>
      <c r="E788" s="58">
        <v>7</v>
      </c>
      <c r="F788" s="56">
        <v>5</v>
      </c>
      <c r="G788" s="59">
        <v>0.1</v>
      </c>
      <c r="H788" s="59">
        <v>0.5</v>
      </c>
      <c r="I788" s="58">
        <v>200</v>
      </c>
      <c r="J788" s="65">
        <v>13.33333</v>
      </c>
      <c r="K788" s="65">
        <v>5.3</v>
      </c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2.75" x14ac:dyDescent="0.2">
      <c r="A789" s="55" t="s">
        <v>1243</v>
      </c>
      <c r="B789" s="56" t="s">
        <v>420</v>
      </c>
      <c r="C789" s="57">
        <v>20461.25</v>
      </c>
      <c r="D789" s="64">
        <f t="shared" si="0"/>
        <v>17392.0625</v>
      </c>
      <c r="E789" s="58">
        <v>7</v>
      </c>
      <c r="F789" s="56">
        <v>5</v>
      </c>
      <c r="G789" s="59">
        <v>0.1</v>
      </c>
      <c r="H789" s="59">
        <v>0.5</v>
      </c>
      <c r="I789" s="58">
        <v>200</v>
      </c>
      <c r="J789" s="65">
        <v>20</v>
      </c>
      <c r="K789" s="65">
        <v>5.3</v>
      </c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2.75" x14ac:dyDescent="0.2">
      <c r="A790" s="55" t="s">
        <v>1244</v>
      </c>
      <c r="B790" s="56" t="s">
        <v>422</v>
      </c>
      <c r="C790" s="57">
        <v>25579.25</v>
      </c>
      <c r="D790" s="64">
        <f t="shared" si="0"/>
        <v>21742.362499999999</v>
      </c>
      <c r="E790" s="58">
        <v>7</v>
      </c>
      <c r="F790" s="56">
        <v>5</v>
      </c>
      <c r="G790" s="59">
        <v>0.1</v>
      </c>
      <c r="H790" s="59">
        <v>0.5</v>
      </c>
      <c r="I790" s="58">
        <v>200</v>
      </c>
      <c r="J790" s="65">
        <v>26.66667</v>
      </c>
      <c r="K790" s="65">
        <v>5.3</v>
      </c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2.75" x14ac:dyDescent="0.2">
      <c r="A791" s="55" t="s">
        <v>1245</v>
      </c>
      <c r="B791" s="56" t="s">
        <v>414</v>
      </c>
      <c r="C791" s="57">
        <v>72203.429999999993</v>
      </c>
      <c r="D791" s="64">
        <f t="shared" si="0"/>
        <v>61372.915499999996</v>
      </c>
      <c r="E791" s="58">
        <v>7</v>
      </c>
      <c r="F791" s="56">
        <v>5</v>
      </c>
      <c r="G791" s="59">
        <v>0.1</v>
      </c>
      <c r="H791" s="59">
        <v>0.7</v>
      </c>
      <c r="I791" s="58">
        <v>200</v>
      </c>
      <c r="J791" s="65">
        <v>40</v>
      </c>
      <c r="K791" s="65">
        <v>3</v>
      </c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2.75" x14ac:dyDescent="0.2">
      <c r="A792" s="55" t="s">
        <v>1246</v>
      </c>
      <c r="B792" s="56" t="s">
        <v>416</v>
      </c>
      <c r="C792" s="57">
        <v>81476</v>
      </c>
      <c r="D792" s="64">
        <f t="shared" si="0"/>
        <v>69254.599999999991</v>
      </c>
      <c r="E792" s="58">
        <v>7</v>
      </c>
      <c r="F792" s="56">
        <v>5</v>
      </c>
      <c r="G792" s="59">
        <v>0.1</v>
      </c>
      <c r="H792" s="59">
        <v>0.7</v>
      </c>
      <c r="I792" s="58">
        <v>200</v>
      </c>
      <c r="J792" s="65">
        <v>53.33</v>
      </c>
      <c r="K792" s="65">
        <v>3</v>
      </c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2.75" x14ac:dyDescent="0.2">
      <c r="A793" s="55" t="s">
        <v>1247</v>
      </c>
      <c r="B793" s="56" t="s">
        <v>1248</v>
      </c>
      <c r="C793" s="57">
        <v>130272</v>
      </c>
      <c r="D793" s="64">
        <f t="shared" si="0"/>
        <v>110731.2</v>
      </c>
      <c r="E793" s="58">
        <v>7</v>
      </c>
      <c r="F793" s="56">
        <v>5</v>
      </c>
      <c r="G793" s="59">
        <v>0.1</v>
      </c>
      <c r="H793" s="59">
        <v>0.7</v>
      </c>
      <c r="I793" s="58">
        <v>200</v>
      </c>
      <c r="J793" s="65">
        <v>80</v>
      </c>
      <c r="K793" s="65">
        <v>3</v>
      </c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2.75" x14ac:dyDescent="0.2">
      <c r="A794" s="55" t="s">
        <v>1249</v>
      </c>
      <c r="B794" s="56" t="s">
        <v>420</v>
      </c>
      <c r="C794" s="57">
        <v>31829.200000000001</v>
      </c>
      <c r="D794" s="64">
        <f t="shared" si="0"/>
        <v>27054.82</v>
      </c>
      <c r="E794" s="58">
        <v>7</v>
      </c>
      <c r="F794" s="56">
        <v>5</v>
      </c>
      <c r="G794" s="59">
        <v>0.1</v>
      </c>
      <c r="H794" s="59">
        <v>0.7</v>
      </c>
      <c r="I794" s="58">
        <v>200</v>
      </c>
      <c r="J794" s="65">
        <v>20</v>
      </c>
      <c r="K794" s="65">
        <v>3</v>
      </c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2.75" x14ac:dyDescent="0.2">
      <c r="A795" s="55" t="s">
        <v>1250</v>
      </c>
      <c r="B795" s="56" t="s">
        <v>422</v>
      </c>
      <c r="C795" s="57">
        <v>45860.09</v>
      </c>
      <c r="D795" s="64">
        <f t="shared" si="0"/>
        <v>38981.076499999996</v>
      </c>
      <c r="E795" s="58">
        <v>7</v>
      </c>
      <c r="F795" s="56">
        <v>5</v>
      </c>
      <c r="G795" s="59">
        <v>0.1</v>
      </c>
      <c r="H795" s="59">
        <v>0.7</v>
      </c>
      <c r="I795" s="58">
        <v>200</v>
      </c>
      <c r="J795" s="65">
        <v>26.67</v>
      </c>
      <c r="K795" s="65">
        <v>3</v>
      </c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2.75" x14ac:dyDescent="0.2">
      <c r="A796" s="55" t="s">
        <v>1251</v>
      </c>
      <c r="B796" s="56" t="s">
        <v>981</v>
      </c>
      <c r="C796" s="57">
        <v>8985</v>
      </c>
      <c r="D796" s="64">
        <f t="shared" si="0"/>
        <v>7637.25</v>
      </c>
      <c r="E796" s="58">
        <v>7</v>
      </c>
      <c r="F796" s="56">
        <v>5</v>
      </c>
      <c r="G796" s="59">
        <v>0.1</v>
      </c>
      <c r="H796" s="59">
        <v>0.7</v>
      </c>
      <c r="I796" s="58">
        <v>200</v>
      </c>
      <c r="J796" s="65">
        <v>13.3</v>
      </c>
      <c r="K796" s="65">
        <v>6.1722999999999999</v>
      </c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2.75" x14ac:dyDescent="0.2">
      <c r="A797" s="55" t="s">
        <v>1252</v>
      </c>
      <c r="B797" s="56" t="s">
        <v>664</v>
      </c>
      <c r="C797" s="57">
        <v>11328.33</v>
      </c>
      <c r="D797" s="64">
        <f t="shared" si="0"/>
        <v>9629.0805</v>
      </c>
      <c r="E797" s="58">
        <v>7</v>
      </c>
      <c r="F797" s="56">
        <v>5</v>
      </c>
      <c r="G797" s="59">
        <v>0.1</v>
      </c>
      <c r="H797" s="59">
        <v>0.7</v>
      </c>
      <c r="I797" s="58">
        <v>200</v>
      </c>
      <c r="J797" s="65">
        <v>16</v>
      </c>
      <c r="K797" s="65">
        <v>6.1722999999999999</v>
      </c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2.75" x14ac:dyDescent="0.2">
      <c r="A798" s="55" t="s">
        <v>1253</v>
      </c>
      <c r="B798" s="56" t="s">
        <v>592</v>
      </c>
      <c r="C798" s="57">
        <v>12433</v>
      </c>
      <c r="D798" s="64">
        <f t="shared" si="0"/>
        <v>10568.05</v>
      </c>
      <c r="E798" s="58">
        <v>7</v>
      </c>
      <c r="F798" s="56">
        <v>5</v>
      </c>
      <c r="G798" s="59">
        <v>0.1</v>
      </c>
      <c r="H798" s="59">
        <v>0.7</v>
      </c>
      <c r="I798" s="58">
        <v>200</v>
      </c>
      <c r="J798" s="65">
        <v>20</v>
      </c>
      <c r="K798" s="65">
        <v>6.1722999999999999</v>
      </c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2.75" x14ac:dyDescent="0.2">
      <c r="A799" s="55" t="s">
        <v>1254</v>
      </c>
      <c r="B799" s="56" t="s">
        <v>305</v>
      </c>
      <c r="C799" s="57">
        <v>14834.67</v>
      </c>
      <c r="D799" s="64">
        <f t="shared" si="0"/>
        <v>12609.469499999999</v>
      </c>
      <c r="E799" s="58">
        <v>7</v>
      </c>
      <c r="F799" s="56">
        <v>5</v>
      </c>
      <c r="G799" s="59">
        <v>0.1</v>
      </c>
      <c r="H799" s="59">
        <v>0.7</v>
      </c>
      <c r="I799" s="58">
        <v>200</v>
      </c>
      <c r="J799" s="65">
        <v>21</v>
      </c>
      <c r="K799" s="65">
        <v>6.1722999999999999</v>
      </c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2.75" x14ac:dyDescent="0.2">
      <c r="A800" s="55" t="s">
        <v>1255</v>
      </c>
      <c r="B800" s="56" t="s">
        <v>442</v>
      </c>
      <c r="C800" s="57">
        <v>6805.4</v>
      </c>
      <c r="D800" s="64">
        <f t="shared" si="0"/>
        <v>5784.5899999999992</v>
      </c>
      <c r="E800" s="58">
        <v>7</v>
      </c>
      <c r="F800" s="56">
        <v>5</v>
      </c>
      <c r="G800" s="59">
        <v>0.1</v>
      </c>
      <c r="H800" s="59">
        <v>0.7</v>
      </c>
      <c r="I800" s="58">
        <v>200</v>
      </c>
      <c r="J800" s="65">
        <v>8</v>
      </c>
      <c r="K800" s="65">
        <v>6.1722999999999999</v>
      </c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2.75" x14ac:dyDescent="0.2">
      <c r="A801" s="55" t="s">
        <v>1256</v>
      </c>
      <c r="B801" s="56" t="s">
        <v>456</v>
      </c>
      <c r="C801" s="57">
        <v>35934</v>
      </c>
      <c r="D801" s="64">
        <f t="shared" si="0"/>
        <v>30543.899999999998</v>
      </c>
      <c r="E801" s="58">
        <v>7</v>
      </c>
      <c r="F801" s="56">
        <v>5</v>
      </c>
      <c r="G801" s="59">
        <v>0.3</v>
      </c>
      <c r="H801" s="59">
        <v>0.3</v>
      </c>
      <c r="I801" s="58">
        <v>850</v>
      </c>
      <c r="J801" s="65">
        <v>15</v>
      </c>
      <c r="K801" s="65">
        <v>2.2999999999999998</v>
      </c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2.75" x14ac:dyDescent="0.2">
      <c r="A802" s="55" t="s">
        <v>1257</v>
      </c>
      <c r="B802" s="56" t="s">
        <v>303</v>
      </c>
      <c r="C802" s="57">
        <v>40719</v>
      </c>
      <c r="D802" s="64">
        <f t="shared" si="0"/>
        <v>34611.15</v>
      </c>
      <c r="E802" s="58">
        <v>7</v>
      </c>
      <c r="F802" s="56">
        <v>5</v>
      </c>
      <c r="G802" s="59">
        <v>0.3</v>
      </c>
      <c r="H802" s="59">
        <v>0.3</v>
      </c>
      <c r="I802" s="58">
        <v>850</v>
      </c>
      <c r="J802" s="65">
        <v>20</v>
      </c>
      <c r="K802" s="65">
        <v>2.2999999999999998</v>
      </c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2.75" x14ac:dyDescent="0.2">
      <c r="A803" s="55" t="s">
        <v>1258</v>
      </c>
      <c r="B803" s="56" t="s">
        <v>150</v>
      </c>
      <c r="C803" s="57">
        <v>78474</v>
      </c>
      <c r="D803" s="64">
        <f t="shared" si="0"/>
        <v>66702.899999999994</v>
      </c>
      <c r="E803" s="58">
        <v>7</v>
      </c>
      <c r="F803" s="56">
        <v>5</v>
      </c>
      <c r="G803" s="59">
        <v>0.3</v>
      </c>
      <c r="H803" s="59">
        <v>0.3</v>
      </c>
      <c r="I803" s="58">
        <v>850</v>
      </c>
      <c r="J803" s="65">
        <v>30</v>
      </c>
      <c r="K803" s="65">
        <v>2.2999999999999998</v>
      </c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2.75" x14ac:dyDescent="0.2">
      <c r="A804" s="55" t="s">
        <v>1259</v>
      </c>
      <c r="B804" s="56" t="s">
        <v>627</v>
      </c>
      <c r="C804" s="57">
        <v>27308</v>
      </c>
      <c r="D804" s="64">
        <f t="shared" si="0"/>
        <v>23211.8</v>
      </c>
      <c r="E804" s="58">
        <v>7</v>
      </c>
      <c r="F804" s="56">
        <v>5</v>
      </c>
      <c r="G804" s="59">
        <v>0.3</v>
      </c>
      <c r="H804" s="59">
        <v>0.3</v>
      </c>
      <c r="I804" s="58">
        <v>850</v>
      </c>
      <c r="J804" s="65">
        <v>12</v>
      </c>
      <c r="K804" s="65">
        <v>2.2999999999999998</v>
      </c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2.75" x14ac:dyDescent="0.2">
      <c r="A805" s="55" t="s">
        <v>1260</v>
      </c>
      <c r="B805" s="56" t="s">
        <v>629</v>
      </c>
      <c r="C805" s="57">
        <v>31365</v>
      </c>
      <c r="D805" s="64">
        <f t="shared" si="0"/>
        <v>26660.25</v>
      </c>
      <c r="E805" s="58">
        <v>7</v>
      </c>
      <c r="F805" s="56">
        <v>5</v>
      </c>
      <c r="G805" s="59">
        <v>0.3</v>
      </c>
      <c r="H805" s="59">
        <v>0.3</v>
      </c>
      <c r="I805" s="58">
        <v>850</v>
      </c>
      <c r="J805" s="65">
        <v>13</v>
      </c>
      <c r="K805" s="65">
        <v>2.2999999999999998</v>
      </c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2.75" x14ac:dyDescent="0.2">
      <c r="A806" s="55" t="s">
        <v>1261</v>
      </c>
      <c r="B806" s="56" t="s">
        <v>631</v>
      </c>
      <c r="C806" s="57">
        <v>32958.71</v>
      </c>
      <c r="D806" s="64">
        <f t="shared" si="0"/>
        <v>28014.903499999997</v>
      </c>
      <c r="E806" s="58">
        <v>7</v>
      </c>
      <c r="F806" s="56">
        <v>5</v>
      </c>
      <c r="G806" s="59">
        <v>0.3</v>
      </c>
      <c r="H806" s="59">
        <v>0.3</v>
      </c>
      <c r="I806" s="58">
        <v>850</v>
      </c>
      <c r="J806" s="65">
        <v>14</v>
      </c>
      <c r="K806" s="65">
        <v>2.2999999999999998</v>
      </c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2.75" x14ac:dyDescent="0.2">
      <c r="A807" s="55" t="s">
        <v>1262</v>
      </c>
      <c r="B807" s="56" t="s">
        <v>633</v>
      </c>
      <c r="C807" s="57">
        <v>43399</v>
      </c>
      <c r="D807" s="64">
        <f t="shared" si="0"/>
        <v>36889.15</v>
      </c>
      <c r="E807" s="58">
        <v>7</v>
      </c>
      <c r="F807" s="56">
        <v>5</v>
      </c>
      <c r="G807" s="59">
        <v>0.3</v>
      </c>
      <c r="H807" s="59">
        <v>0.3</v>
      </c>
      <c r="I807" s="58">
        <v>850</v>
      </c>
      <c r="J807" s="65">
        <v>15</v>
      </c>
      <c r="K807" s="65">
        <v>2.2999999999999998</v>
      </c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2.75" x14ac:dyDescent="0.2">
      <c r="A808" s="55" t="s">
        <v>1263</v>
      </c>
      <c r="B808" s="56" t="s">
        <v>635</v>
      </c>
      <c r="C808" s="57">
        <v>36505.440000000002</v>
      </c>
      <c r="D808" s="64">
        <f t="shared" si="0"/>
        <v>31029.624</v>
      </c>
      <c r="E808" s="58">
        <v>7</v>
      </c>
      <c r="F808" s="56">
        <v>5</v>
      </c>
      <c r="G808" s="59">
        <v>0.3</v>
      </c>
      <c r="H808" s="59">
        <v>0.3</v>
      </c>
      <c r="I808" s="58">
        <v>850</v>
      </c>
      <c r="J808" s="65">
        <v>16</v>
      </c>
      <c r="K808" s="65">
        <v>2.2999999999999998</v>
      </c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2.75" x14ac:dyDescent="0.2">
      <c r="A809" s="55" t="s">
        <v>1264</v>
      </c>
      <c r="B809" s="56" t="s">
        <v>1265</v>
      </c>
      <c r="C809" s="57">
        <v>33278.629999999997</v>
      </c>
      <c r="D809" s="64">
        <f t="shared" si="0"/>
        <v>28286.835499999997</v>
      </c>
      <c r="E809" s="58">
        <v>7</v>
      </c>
      <c r="F809" s="56">
        <v>5</v>
      </c>
      <c r="G809" s="59">
        <v>0.3</v>
      </c>
      <c r="H809" s="59">
        <v>0.3</v>
      </c>
      <c r="I809" s="58">
        <v>850</v>
      </c>
      <c r="J809" s="65">
        <v>18</v>
      </c>
      <c r="K809" s="65">
        <v>2.2999999999999998</v>
      </c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2.75" x14ac:dyDescent="0.2">
      <c r="A810" s="55" t="s">
        <v>1266</v>
      </c>
      <c r="B810" s="56" t="s">
        <v>1099</v>
      </c>
      <c r="C810" s="57">
        <v>46801.8</v>
      </c>
      <c r="D810" s="64">
        <f t="shared" si="0"/>
        <v>39781.53</v>
      </c>
      <c r="E810" s="58">
        <v>7</v>
      </c>
      <c r="F810" s="56">
        <v>5</v>
      </c>
      <c r="G810" s="59">
        <v>0.3</v>
      </c>
      <c r="H810" s="59">
        <v>0.3</v>
      </c>
      <c r="I810" s="58">
        <v>850</v>
      </c>
      <c r="J810" s="65">
        <v>19</v>
      </c>
      <c r="K810" s="65">
        <v>2.2999999999999998</v>
      </c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2.75" x14ac:dyDescent="0.2">
      <c r="A811" s="55" t="s">
        <v>1267</v>
      </c>
      <c r="B811" s="56" t="s">
        <v>637</v>
      </c>
      <c r="C811" s="57">
        <v>53749</v>
      </c>
      <c r="D811" s="64">
        <f t="shared" si="0"/>
        <v>45686.65</v>
      </c>
      <c r="E811" s="58">
        <v>7</v>
      </c>
      <c r="F811" s="56">
        <v>5</v>
      </c>
      <c r="G811" s="59">
        <v>0.3</v>
      </c>
      <c r="H811" s="59">
        <v>0.3</v>
      </c>
      <c r="I811" s="58">
        <v>850</v>
      </c>
      <c r="J811" s="65">
        <v>20</v>
      </c>
      <c r="K811" s="65">
        <v>2.2999999999999998</v>
      </c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2.75" x14ac:dyDescent="0.2">
      <c r="A812" s="55" t="s">
        <v>1268</v>
      </c>
      <c r="B812" s="56" t="s">
        <v>639</v>
      </c>
      <c r="C812" s="57">
        <v>31713</v>
      </c>
      <c r="D812" s="64">
        <f t="shared" si="0"/>
        <v>26956.05</v>
      </c>
      <c r="E812" s="58">
        <v>7</v>
      </c>
      <c r="F812" s="56">
        <v>5</v>
      </c>
      <c r="G812" s="59">
        <v>0.3</v>
      </c>
      <c r="H812" s="59">
        <v>0.3</v>
      </c>
      <c r="I812" s="58">
        <v>850</v>
      </c>
      <c r="J812" s="65">
        <v>22</v>
      </c>
      <c r="K812" s="65">
        <v>2.2999999999999998</v>
      </c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2.75" x14ac:dyDescent="0.2">
      <c r="A813" s="55" t="s">
        <v>1269</v>
      </c>
      <c r="B813" s="56" t="s">
        <v>260</v>
      </c>
      <c r="C813" s="57">
        <v>48740.33</v>
      </c>
      <c r="D813" s="64">
        <f t="shared" si="0"/>
        <v>41429.280500000001</v>
      </c>
      <c r="E813" s="58">
        <v>7</v>
      </c>
      <c r="F813" s="56">
        <v>5</v>
      </c>
      <c r="G813" s="59">
        <v>0.3</v>
      </c>
      <c r="H813" s="59">
        <v>0.3</v>
      </c>
      <c r="I813" s="58">
        <v>850</v>
      </c>
      <c r="J813" s="65">
        <v>25</v>
      </c>
      <c r="K813" s="65">
        <v>2.2999999999999998</v>
      </c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2.75" x14ac:dyDescent="0.2">
      <c r="A814" s="55" t="s">
        <v>1270</v>
      </c>
      <c r="B814" s="56" t="s">
        <v>262</v>
      </c>
      <c r="C814" s="57">
        <v>54094.25</v>
      </c>
      <c r="D814" s="64">
        <f t="shared" si="0"/>
        <v>45980.112499999996</v>
      </c>
      <c r="E814" s="58">
        <v>7</v>
      </c>
      <c r="F814" s="56">
        <v>5</v>
      </c>
      <c r="G814" s="59">
        <v>0.3</v>
      </c>
      <c r="H814" s="59">
        <v>0.3</v>
      </c>
      <c r="I814" s="58">
        <v>850</v>
      </c>
      <c r="J814" s="65">
        <v>30</v>
      </c>
      <c r="K814" s="65">
        <v>2.2999999999999998</v>
      </c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2.75" x14ac:dyDescent="0.2">
      <c r="A815" s="55" t="s">
        <v>1271</v>
      </c>
      <c r="B815" s="56" t="s">
        <v>264</v>
      </c>
      <c r="C815" s="57">
        <v>67089</v>
      </c>
      <c r="D815" s="64">
        <f t="shared" si="0"/>
        <v>57025.65</v>
      </c>
      <c r="E815" s="58">
        <v>7</v>
      </c>
      <c r="F815" s="56">
        <v>5</v>
      </c>
      <c r="G815" s="59">
        <v>0.3</v>
      </c>
      <c r="H815" s="59">
        <v>0.3</v>
      </c>
      <c r="I815" s="58">
        <v>850</v>
      </c>
      <c r="J815" s="65">
        <v>35</v>
      </c>
      <c r="K815" s="65">
        <v>2.2999999999999998</v>
      </c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2.75" x14ac:dyDescent="0.2">
      <c r="A816" s="55" t="s">
        <v>1272</v>
      </c>
      <c r="B816" s="56" t="s">
        <v>281</v>
      </c>
      <c r="C816" s="57">
        <v>64811.89</v>
      </c>
      <c r="D816" s="64">
        <f t="shared" si="0"/>
        <v>55090.106500000002</v>
      </c>
      <c r="E816" s="58">
        <v>7</v>
      </c>
      <c r="F816" s="56">
        <v>5</v>
      </c>
      <c r="G816" s="59">
        <v>0.3</v>
      </c>
      <c r="H816" s="59">
        <v>0.3</v>
      </c>
      <c r="I816" s="58">
        <v>850</v>
      </c>
      <c r="J816" s="65">
        <v>36</v>
      </c>
      <c r="K816" s="65">
        <v>2.2999999999999998</v>
      </c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2.75" x14ac:dyDescent="0.2">
      <c r="A817" s="55" t="s">
        <v>1273</v>
      </c>
      <c r="B817" s="56" t="s">
        <v>266</v>
      </c>
      <c r="C817" s="57">
        <v>70540.33</v>
      </c>
      <c r="D817" s="64">
        <f t="shared" si="0"/>
        <v>59959.280500000001</v>
      </c>
      <c r="E817" s="58">
        <v>7</v>
      </c>
      <c r="F817" s="56">
        <v>5</v>
      </c>
      <c r="G817" s="59">
        <v>0.3</v>
      </c>
      <c r="H817" s="59">
        <v>0.3</v>
      </c>
      <c r="I817" s="58">
        <v>850</v>
      </c>
      <c r="J817" s="65">
        <v>40</v>
      </c>
      <c r="K817" s="65">
        <v>2.2999999999999998</v>
      </c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2.75" x14ac:dyDescent="0.2">
      <c r="A818" s="55" t="s">
        <v>1274</v>
      </c>
      <c r="B818" s="56" t="s">
        <v>284</v>
      </c>
      <c r="C818" s="57">
        <v>5106</v>
      </c>
      <c r="D818" s="64">
        <f t="shared" si="0"/>
        <v>4340.0999999999995</v>
      </c>
      <c r="E818" s="58">
        <v>7</v>
      </c>
      <c r="F818" s="56">
        <v>5</v>
      </c>
      <c r="G818" s="59">
        <v>0.1</v>
      </c>
      <c r="H818" s="59">
        <v>0.8</v>
      </c>
      <c r="I818" s="58">
        <v>200</v>
      </c>
      <c r="J818" s="65">
        <v>10</v>
      </c>
      <c r="K818" s="65">
        <v>5.8810000000000002</v>
      </c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2.75" x14ac:dyDescent="0.2">
      <c r="A819" s="55" t="s">
        <v>1275</v>
      </c>
      <c r="B819" s="56" t="s">
        <v>286</v>
      </c>
      <c r="C819" s="57">
        <v>25138.5</v>
      </c>
      <c r="D819" s="64">
        <f t="shared" si="0"/>
        <v>21367.724999999999</v>
      </c>
      <c r="E819" s="58">
        <v>7</v>
      </c>
      <c r="F819" s="56">
        <v>5</v>
      </c>
      <c r="G819" s="59">
        <v>0.1</v>
      </c>
      <c r="H819" s="59">
        <v>0.8</v>
      </c>
      <c r="I819" s="58">
        <v>200</v>
      </c>
      <c r="J819" s="65">
        <v>11</v>
      </c>
      <c r="K819" s="65">
        <v>5.8810000000000002</v>
      </c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2.75" x14ac:dyDescent="0.2">
      <c r="A820" s="55" t="s">
        <v>1276</v>
      </c>
      <c r="B820" s="56" t="s">
        <v>288</v>
      </c>
      <c r="C820" s="57">
        <v>5632</v>
      </c>
      <c r="D820" s="64">
        <f t="shared" si="0"/>
        <v>4787.2</v>
      </c>
      <c r="E820" s="58">
        <v>7</v>
      </c>
      <c r="F820" s="56">
        <v>5</v>
      </c>
      <c r="G820" s="59">
        <v>0.1</v>
      </c>
      <c r="H820" s="59">
        <v>0.8</v>
      </c>
      <c r="I820" s="58">
        <v>200</v>
      </c>
      <c r="J820" s="65">
        <v>12</v>
      </c>
      <c r="K820" s="65">
        <v>5.8810000000000002</v>
      </c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2.75" x14ac:dyDescent="0.2">
      <c r="A821" s="55" t="s">
        <v>1277</v>
      </c>
      <c r="B821" s="56" t="s">
        <v>290</v>
      </c>
      <c r="C821" s="57">
        <v>18462</v>
      </c>
      <c r="D821" s="64">
        <f t="shared" si="0"/>
        <v>15692.699999999999</v>
      </c>
      <c r="E821" s="58">
        <v>7</v>
      </c>
      <c r="F821" s="56">
        <v>5</v>
      </c>
      <c r="G821" s="59">
        <v>0.1</v>
      </c>
      <c r="H821" s="59">
        <v>0.8</v>
      </c>
      <c r="I821" s="58">
        <v>200</v>
      </c>
      <c r="J821" s="65">
        <v>13</v>
      </c>
      <c r="K821" s="65">
        <v>5.8810000000000002</v>
      </c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2.75" x14ac:dyDescent="0.2">
      <c r="A822" s="55" t="s">
        <v>1278</v>
      </c>
      <c r="B822" s="56" t="s">
        <v>292</v>
      </c>
      <c r="C822" s="57">
        <v>22789</v>
      </c>
      <c r="D822" s="64">
        <f t="shared" si="0"/>
        <v>19370.649999999998</v>
      </c>
      <c r="E822" s="58">
        <v>7</v>
      </c>
      <c r="F822" s="56">
        <v>5</v>
      </c>
      <c r="G822" s="59">
        <v>0.1</v>
      </c>
      <c r="H822" s="59">
        <v>0.8</v>
      </c>
      <c r="I822" s="58">
        <v>200</v>
      </c>
      <c r="J822" s="65">
        <v>14</v>
      </c>
      <c r="K822" s="65">
        <v>5.8810000000000002</v>
      </c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2.75" x14ac:dyDescent="0.2">
      <c r="A823" s="55" t="s">
        <v>1279</v>
      </c>
      <c r="B823" s="56" t="s">
        <v>294</v>
      </c>
      <c r="C823" s="57">
        <v>18691</v>
      </c>
      <c r="D823" s="64">
        <f t="shared" si="0"/>
        <v>15887.35</v>
      </c>
      <c r="E823" s="58">
        <v>7</v>
      </c>
      <c r="F823" s="56">
        <v>5</v>
      </c>
      <c r="G823" s="59">
        <v>0.1</v>
      </c>
      <c r="H823" s="59">
        <v>0.8</v>
      </c>
      <c r="I823" s="58">
        <v>200</v>
      </c>
      <c r="J823" s="65">
        <v>15</v>
      </c>
      <c r="K823" s="65">
        <v>5.8810000000000002</v>
      </c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2.75" x14ac:dyDescent="0.2">
      <c r="A824" s="55" t="s">
        <v>1280</v>
      </c>
      <c r="B824" s="56" t="s">
        <v>296</v>
      </c>
      <c r="C824" s="57">
        <v>24854.5</v>
      </c>
      <c r="D824" s="64">
        <f t="shared" si="0"/>
        <v>21126.325000000001</v>
      </c>
      <c r="E824" s="58">
        <v>7</v>
      </c>
      <c r="F824" s="56">
        <v>5</v>
      </c>
      <c r="G824" s="59">
        <v>0.1</v>
      </c>
      <c r="H824" s="59">
        <v>0.8</v>
      </c>
      <c r="I824" s="58">
        <v>200</v>
      </c>
      <c r="J824" s="65">
        <v>16</v>
      </c>
      <c r="K824" s="65">
        <v>5.8810000000000002</v>
      </c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2.75" x14ac:dyDescent="0.2">
      <c r="A825" s="55" t="s">
        <v>1281</v>
      </c>
      <c r="B825" s="56" t="s">
        <v>298</v>
      </c>
      <c r="C825" s="57">
        <v>19158</v>
      </c>
      <c r="D825" s="64">
        <f t="shared" si="0"/>
        <v>16284.3</v>
      </c>
      <c r="E825" s="58">
        <v>7</v>
      </c>
      <c r="F825" s="56">
        <v>5</v>
      </c>
      <c r="G825" s="59">
        <v>0.1</v>
      </c>
      <c r="H825" s="59">
        <v>0.8</v>
      </c>
      <c r="I825" s="58">
        <v>200</v>
      </c>
      <c r="J825" s="65">
        <v>17</v>
      </c>
      <c r="K825" s="65">
        <v>5.8810000000000002</v>
      </c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2.75" x14ac:dyDescent="0.2">
      <c r="A826" s="55" t="s">
        <v>1282</v>
      </c>
      <c r="B826" s="56" t="s">
        <v>275</v>
      </c>
      <c r="C826" s="57">
        <v>28821.5</v>
      </c>
      <c r="D826" s="64">
        <f t="shared" si="0"/>
        <v>24498.274999999998</v>
      </c>
      <c r="E826" s="58">
        <v>7</v>
      </c>
      <c r="F826" s="56">
        <v>5</v>
      </c>
      <c r="G826" s="59">
        <v>0.1</v>
      </c>
      <c r="H826" s="59">
        <v>0.8</v>
      </c>
      <c r="I826" s="58">
        <v>200</v>
      </c>
      <c r="J826" s="65">
        <v>18</v>
      </c>
      <c r="K826" s="65">
        <v>5.8810000000000002</v>
      </c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2.75" x14ac:dyDescent="0.2">
      <c r="A827" s="55" t="s">
        <v>1283</v>
      </c>
      <c r="B827" s="56" t="s">
        <v>301</v>
      </c>
      <c r="C827" s="57">
        <v>23339</v>
      </c>
      <c r="D827" s="64">
        <f t="shared" si="0"/>
        <v>19838.149999999998</v>
      </c>
      <c r="E827" s="58">
        <v>7</v>
      </c>
      <c r="F827" s="56">
        <v>5</v>
      </c>
      <c r="G827" s="59">
        <v>0.1</v>
      </c>
      <c r="H827" s="59">
        <v>0.8</v>
      </c>
      <c r="I827" s="58">
        <v>200</v>
      </c>
      <c r="J827" s="65">
        <v>19</v>
      </c>
      <c r="K827" s="65">
        <v>5.8810000000000002</v>
      </c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2.75" x14ac:dyDescent="0.2">
      <c r="A828" s="55" t="s">
        <v>1284</v>
      </c>
      <c r="B828" s="56" t="s">
        <v>303</v>
      </c>
      <c r="C828" s="57">
        <v>9548</v>
      </c>
      <c r="D828" s="64">
        <f t="shared" si="0"/>
        <v>8115.8</v>
      </c>
      <c r="E828" s="58">
        <v>7</v>
      </c>
      <c r="F828" s="56">
        <v>5</v>
      </c>
      <c r="G828" s="59">
        <v>0.1</v>
      </c>
      <c r="H828" s="59">
        <v>0.8</v>
      </c>
      <c r="I828" s="58">
        <v>200</v>
      </c>
      <c r="J828" s="65">
        <v>20</v>
      </c>
      <c r="K828" s="65">
        <v>5.8810000000000002</v>
      </c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2.75" x14ac:dyDescent="0.2">
      <c r="A829" s="55" t="s">
        <v>1285</v>
      </c>
      <c r="B829" s="56" t="s">
        <v>305</v>
      </c>
      <c r="C829" s="57">
        <v>23568</v>
      </c>
      <c r="D829" s="64">
        <f t="shared" si="0"/>
        <v>20032.8</v>
      </c>
      <c r="E829" s="58">
        <v>7</v>
      </c>
      <c r="F829" s="56">
        <v>5</v>
      </c>
      <c r="G829" s="59">
        <v>0.1</v>
      </c>
      <c r="H829" s="59">
        <v>0.8</v>
      </c>
      <c r="I829" s="58">
        <v>200</v>
      </c>
      <c r="J829" s="65">
        <v>21</v>
      </c>
      <c r="K829" s="65">
        <v>5.8810000000000002</v>
      </c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2.75" x14ac:dyDescent="0.2">
      <c r="A830" s="55" t="s">
        <v>1286</v>
      </c>
      <c r="B830" s="56" t="s">
        <v>307</v>
      </c>
      <c r="C830" s="57">
        <v>42035.75</v>
      </c>
      <c r="D830" s="64">
        <f t="shared" si="0"/>
        <v>35730.387499999997</v>
      </c>
      <c r="E830" s="58">
        <v>7</v>
      </c>
      <c r="F830" s="56">
        <v>5</v>
      </c>
      <c r="G830" s="59">
        <v>0.1</v>
      </c>
      <c r="H830" s="59">
        <v>0.8</v>
      </c>
      <c r="I830" s="58">
        <v>200</v>
      </c>
      <c r="J830" s="65">
        <v>21</v>
      </c>
      <c r="K830" s="65">
        <v>5.8810000000000002</v>
      </c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2.75" x14ac:dyDescent="0.2">
      <c r="A831" s="55" t="s">
        <v>1287</v>
      </c>
      <c r="B831" s="56" t="s">
        <v>309</v>
      </c>
      <c r="C831" s="57">
        <v>24035</v>
      </c>
      <c r="D831" s="64">
        <f t="shared" si="0"/>
        <v>20429.75</v>
      </c>
      <c r="E831" s="58">
        <v>7</v>
      </c>
      <c r="F831" s="56">
        <v>5</v>
      </c>
      <c r="G831" s="59">
        <v>0.1</v>
      </c>
      <c r="H831" s="59">
        <v>0.8</v>
      </c>
      <c r="I831" s="58">
        <v>200</v>
      </c>
      <c r="J831" s="65">
        <v>23</v>
      </c>
      <c r="K831" s="65">
        <v>5.8810000000000002</v>
      </c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2.75" x14ac:dyDescent="0.2">
      <c r="A832" s="55" t="s">
        <v>1288</v>
      </c>
      <c r="B832" s="56" t="s">
        <v>311</v>
      </c>
      <c r="C832" s="57">
        <v>54122.33</v>
      </c>
      <c r="D832" s="64">
        <f t="shared" si="0"/>
        <v>46003.980499999998</v>
      </c>
      <c r="E832" s="58">
        <v>7</v>
      </c>
      <c r="F832" s="56">
        <v>5</v>
      </c>
      <c r="G832" s="59">
        <v>0.1</v>
      </c>
      <c r="H832" s="59">
        <v>0.8</v>
      </c>
      <c r="I832" s="58">
        <v>200</v>
      </c>
      <c r="J832" s="65">
        <v>23</v>
      </c>
      <c r="K832" s="65">
        <v>5.8810000000000002</v>
      </c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2.75" x14ac:dyDescent="0.2">
      <c r="A833" s="55" t="s">
        <v>1289</v>
      </c>
      <c r="B833" s="56" t="s">
        <v>313</v>
      </c>
      <c r="C833" s="57">
        <v>30087</v>
      </c>
      <c r="D833" s="64">
        <f t="shared" si="0"/>
        <v>25573.95</v>
      </c>
      <c r="E833" s="58">
        <v>7</v>
      </c>
      <c r="F833" s="56">
        <v>5</v>
      </c>
      <c r="G833" s="59">
        <v>0.1</v>
      </c>
      <c r="H833" s="59">
        <v>0.8</v>
      </c>
      <c r="I833" s="58">
        <v>200</v>
      </c>
      <c r="J833" s="65">
        <v>25</v>
      </c>
      <c r="K833" s="65">
        <v>5.8810000000000002</v>
      </c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2.75" x14ac:dyDescent="0.2">
      <c r="A834" s="55" t="s">
        <v>1290</v>
      </c>
      <c r="B834" s="56" t="s">
        <v>139</v>
      </c>
      <c r="C834" s="57">
        <v>43285.5</v>
      </c>
      <c r="D834" s="64">
        <f t="shared" si="0"/>
        <v>36792.674999999996</v>
      </c>
      <c r="E834" s="58">
        <v>7</v>
      </c>
      <c r="F834" s="56">
        <v>5</v>
      </c>
      <c r="G834" s="59">
        <v>0.1</v>
      </c>
      <c r="H834" s="59">
        <v>0.8</v>
      </c>
      <c r="I834" s="58">
        <v>200</v>
      </c>
      <c r="J834" s="65">
        <v>25</v>
      </c>
      <c r="K834" s="65">
        <v>5.8810000000000002</v>
      </c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2.75" x14ac:dyDescent="0.2">
      <c r="A835" s="55" t="s">
        <v>1291</v>
      </c>
      <c r="B835" s="56" t="s">
        <v>316</v>
      </c>
      <c r="C835" s="57">
        <v>30316</v>
      </c>
      <c r="D835" s="64">
        <f t="shared" si="0"/>
        <v>25768.6</v>
      </c>
      <c r="E835" s="58">
        <v>7</v>
      </c>
      <c r="F835" s="56">
        <v>5</v>
      </c>
      <c r="G835" s="59">
        <v>0.1</v>
      </c>
      <c r="H835" s="59">
        <v>0.8</v>
      </c>
      <c r="I835" s="58">
        <v>200</v>
      </c>
      <c r="J835" s="65">
        <v>27</v>
      </c>
      <c r="K835" s="65">
        <v>5.8810000000000002</v>
      </c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2.75" x14ac:dyDescent="0.2">
      <c r="A836" s="55" t="s">
        <v>1292</v>
      </c>
      <c r="B836" s="56" t="s">
        <v>142</v>
      </c>
      <c r="C836" s="57">
        <v>47943</v>
      </c>
      <c r="D836" s="64">
        <f t="shared" si="0"/>
        <v>40751.549999999996</v>
      </c>
      <c r="E836" s="58">
        <v>7</v>
      </c>
      <c r="F836" s="56">
        <v>5</v>
      </c>
      <c r="G836" s="59">
        <v>0.1</v>
      </c>
      <c r="H836" s="59">
        <v>0.8</v>
      </c>
      <c r="I836" s="58">
        <v>200</v>
      </c>
      <c r="J836" s="65">
        <v>27</v>
      </c>
      <c r="K836" s="65">
        <v>5.8810000000000002</v>
      </c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2.75" x14ac:dyDescent="0.2">
      <c r="A837" s="55" t="s">
        <v>1293</v>
      </c>
      <c r="B837" s="56" t="s">
        <v>319</v>
      </c>
      <c r="C837" s="57">
        <v>30783</v>
      </c>
      <c r="D837" s="64">
        <f t="shared" si="0"/>
        <v>26165.55</v>
      </c>
      <c r="E837" s="58">
        <v>7</v>
      </c>
      <c r="F837" s="56">
        <v>5</v>
      </c>
      <c r="G837" s="59">
        <v>0.1</v>
      </c>
      <c r="H837" s="59">
        <v>0.8</v>
      </c>
      <c r="I837" s="58">
        <v>200</v>
      </c>
      <c r="J837" s="65">
        <v>29</v>
      </c>
      <c r="K837" s="65">
        <v>5.8810000000000002</v>
      </c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2.75" x14ac:dyDescent="0.2">
      <c r="A838" s="55" t="s">
        <v>1294</v>
      </c>
      <c r="B838" s="56" t="s">
        <v>321</v>
      </c>
      <c r="C838" s="57">
        <v>64801.5</v>
      </c>
      <c r="D838" s="64">
        <f t="shared" si="0"/>
        <v>55081.275000000001</v>
      </c>
      <c r="E838" s="58">
        <v>7</v>
      </c>
      <c r="F838" s="56">
        <v>5</v>
      </c>
      <c r="G838" s="59">
        <v>0.1</v>
      </c>
      <c r="H838" s="59">
        <v>0.8</v>
      </c>
      <c r="I838" s="58">
        <v>200</v>
      </c>
      <c r="J838" s="65">
        <v>29</v>
      </c>
      <c r="K838" s="65">
        <v>5.8810000000000002</v>
      </c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2.75" x14ac:dyDescent="0.2">
      <c r="A839" s="55" t="s">
        <v>1295</v>
      </c>
      <c r="B839" s="56" t="s">
        <v>150</v>
      </c>
      <c r="C839" s="57">
        <v>50281</v>
      </c>
      <c r="D839" s="64">
        <f t="shared" si="0"/>
        <v>42738.85</v>
      </c>
      <c r="E839" s="58">
        <v>7</v>
      </c>
      <c r="F839" s="56">
        <v>5</v>
      </c>
      <c r="G839" s="59">
        <v>0.1</v>
      </c>
      <c r="H839" s="59">
        <v>0.8</v>
      </c>
      <c r="I839" s="58">
        <v>200</v>
      </c>
      <c r="J839" s="65">
        <v>30</v>
      </c>
      <c r="K839" s="65">
        <v>5.8810000000000002</v>
      </c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2.75" x14ac:dyDescent="0.2">
      <c r="A840" s="55" t="s">
        <v>1296</v>
      </c>
      <c r="B840" s="56" t="s">
        <v>324</v>
      </c>
      <c r="C840" s="57">
        <v>55563</v>
      </c>
      <c r="D840" s="64">
        <f t="shared" si="0"/>
        <v>47228.549999999996</v>
      </c>
      <c r="E840" s="58">
        <v>7</v>
      </c>
      <c r="F840" s="56">
        <v>5</v>
      </c>
      <c r="G840" s="59">
        <v>0.1</v>
      </c>
      <c r="H840" s="59">
        <v>0.8</v>
      </c>
      <c r="I840" s="58">
        <v>200</v>
      </c>
      <c r="J840" s="65">
        <v>31</v>
      </c>
      <c r="K840" s="65">
        <v>5.8810000000000002</v>
      </c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2.75" x14ac:dyDescent="0.2">
      <c r="A841" s="55" t="s">
        <v>1297</v>
      </c>
      <c r="B841" s="56" t="s">
        <v>155</v>
      </c>
      <c r="C841" s="57">
        <v>56010.33</v>
      </c>
      <c r="D841" s="64">
        <f t="shared" si="0"/>
        <v>47608.780500000001</v>
      </c>
      <c r="E841" s="58">
        <v>7</v>
      </c>
      <c r="F841" s="56">
        <v>5</v>
      </c>
      <c r="G841" s="59">
        <v>0.1</v>
      </c>
      <c r="H841" s="59">
        <v>0.8</v>
      </c>
      <c r="I841" s="58">
        <v>200</v>
      </c>
      <c r="J841" s="65">
        <v>33</v>
      </c>
      <c r="K841" s="65">
        <v>5.8810000000000002</v>
      </c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2.75" x14ac:dyDescent="0.2">
      <c r="A842" s="55" t="s">
        <v>1298</v>
      </c>
      <c r="B842" s="56" t="s">
        <v>160</v>
      </c>
      <c r="C842" s="57">
        <v>52109</v>
      </c>
      <c r="D842" s="64">
        <f t="shared" si="0"/>
        <v>44292.65</v>
      </c>
      <c r="E842" s="58">
        <v>7</v>
      </c>
      <c r="F842" s="56">
        <v>5</v>
      </c>
      <c r="G842" s="59">
        <v>0.1</v>
      </c>
      <c r="H842" s="59">
        <v>0.8</v>
      </c>
      <c r="I842" s="58">
        <v>200</v>
      </c>
      <c r="J842" s="65">
        <v>34</v>
      </c>
      <c r="K842" s="65">
        <v>5.8810000000000002</v>
      </c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2.75" x14ac:dyDescent="0.2">
      <c r="A843" s="55" t="s">
        <v>1299</v>
      </c>
      <c r="B843" s="56" t="s">
        <v>168</v>
      </c>
      <c r="C843" s="57">
        <v>57067.33</v>
      </c>
      <c r="D843" s="64">
        <f t="shared" si="0"/>
        <v>48507.230499999998</v>
      </c>
      <c r="E843" s="58">
        <v>7</v>
      </c>
      <c r="F843" s="56">
        <v>5</v>
      </c>
      <c r="G843" s="59">
        <v>0.1</v>
      </c>
      <c r="H843" s="59">
        <v>0.8</v>
      </c>
      <c r="I843" s="58">
        <v>200</v>
      </c>
      <c r="J843" s="65">
        <v>35</v>
      </c>
      <c r="K843" s="65">
        <v>5.8810000000000002</v>
      </c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2.75" x14ac:dyDescent="0.2">
      <c r="A844" s="55" t="s">
        <v>1300</v>
      </c>
      <c r="B844" s="56" t="s">
        <v>329</v>
      </c>
      <c r="C844" s="57">
        <v>61139</v>
      </c>
      <c r="D844" s="64">
        <f t="shared" si="0"/>
        <v>51968.15</v>
      </c>
      <c r="E844" s="58">
        <v>7</v>
      </c>
      <c r="F844" s="56">
        <v>5</v>
      </c>
      <c r="G844" s="59">
        <v>0.1</v>
      </c>
      <c r="H844" s="59">
        <v>0.8</v>
      </c>
      <c r="I844" s="58">
        <v>200</v>
      </c>
      <c r="J844" s="65">
        <v>37</v>
      </c>
      <c r="K844" s="65">
        <v>5.8810000000000002</v>
      </c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2.75" x14ac:dyDescent="0.2">
      <c r="A845" s="55" t="s">
        <v>1301</v>
      </c>
      <c r="B845" s="56" t="s">
        <v>176</v>
      </c>
      <c r="C845" s="57">
        <v>60701.33</v>
      </c>
      <c r="D845" s="64">
        <f t="shared" si="0"/>
        <v>51596.130499999999</v>
      </c>
      <c r="E845" s="58">
        <v>7</v>
      </c>
      <c r="F845" s="56">
        <v>5</v>
      </c>
      <c r="G845" s="59">
        <v>0.1</v>
      </c>
      <c r="H845" s="59">
        <v>0.8</v>
      </c>
      <c r="I845" s="58">
        <v>200</v>
      </c>
      <c r="J845" s="65">
        <v>39</v>
      </c>
      <c r="K845" s="65">
        <v>5.8810000000000002</v>
      </c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2.75" x14ac:dyDescent="0.2">
      <c r="A846" s="55" t="s">
        <v>1302</v>
      </c>
      <c r="B846" s="56" t="s">
        <v>178</v>
      </c>
      <c r="C846" s="57">
        <v>56744</v>
      </c>
      <c r="D846" s="64">
        <f t="shared" si="0"/>
        <v>48232.4</v>
      </c>
      <c r="E846" s="58">
        <v>7</v>
      </c>
      <c r="F846" s="56">
        <v>5</v>
      </c>
      <c r="G846" s="59">
        <v>0.1</v>
      </c>
      <c r="H846" s="59">
        <v>0.8</v>
      </c>
      <c r="I846" s="58">
        <v>200</v>
      </c>
      <c r="J846" s="65">
        <v>40</v>
      </c>
      <c r="K846" s="65">
        <v>5.8810000000000002</v>
      </c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2.75" x14ac:dyDescent="0.2">
      <c r="A847" s="55" t="s">
        <v>1303</v>
      </c>
      <c r="B847" s="56" t="s">
        <v>180</v>
      </c>
      <c r="C847" s="57">
        <v>63988.5</v>
      </c>
      <c r="D847" s="64">
        <f t="shared" si="0"/>
        <v>54390.224999999999</v>
      </c>
      <c r="E847" s="58">
        <v>7</v>
      </c>
      <c r="F847" s="56">
        <v>5</v>
      </c>
      <c r="G847" s="59">
        <v>0.1</v>
      </c>
      <c r="H847" s="59">
        <v>0.8</v>
      </c>
      <c r="I847" s="58">
        <v>200</v>
      </c>
      <c r="J847" s="65">
        <v>41</v>
      </c>
      <c r="K847" s="65">
        <v>5.8810000000000002</v>
      </c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2.75" x14ac:dyDescent="0.2">
      <c r="A848" s="55" t="s">
        <v>1304</v>
      </c>
      <c r="B848" s="56" t="s">
        <v>184</v>
      </c>
      <c r="C848" s="57">
        <v>59928</v>
      </c>
      <c r="D848" s="64">
        <f t="shared" si="0"/>
        <v>50938.799999999996</v>
      </c>
      <c r="E848" s="58">
        <v>7</v>
      </c>
      <c r="F848" s="56">
        <v>5</v>
      </c>
      <c r="G848" s="59">
        <v>0.1</v>
      </c>
      <c r="H848" s="59">
        <v>0.8</v>
      </c>
      <c r="I848" s="58">
        <v>200</v>
      </c>
      <c r="J848" s="65">
        <v>43</v>
      </c>
      <c r="K848" s="65">
        <v>5.8810000000000002</v>
      </c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2.75" x14ac:dyDescent="0.2">
      <c r="A849" s="55" t="s">
        <v>1305</v>
      </c>
      <c r="B849" s="56" t="s">
        <v>186</v>
      </c>
      <c r="C849" s="57">
        <v>78756</v>
      </c>
      <c r="D849" s="64">
        <f t="shared" si="0"/>
        <v>66942.599999999991</v>
      </c>
      <c r="E849" s="58">
        <v>7</v>
      </c>
      <c r="F849" s="56">
        <v>5</v>
      </c>
      <c r="G849" s="59">
        <v>0.1</v>
      </c>
      <c r="H849" s="59">
        <v>0.8</v>
      </c>
      <c r="I849" s="58">
        <v>200</v>
      </c>
      <c r="J849" s="65">
        <v>44</v>
      </c>
      <c r="K849" s="65">
        <v>5.8810000000000002</v>
      </c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2.75" x14ac:dyDescent="0.2">
      <c r="A850" s="55" t="s">
        <v>1306</v>
      </c>
      <c r="B850" s="56" t="s">
        <v>188</v>
      </c>
      <c r="C850" s="57">
        <v>64092</v>
      </c>
      <c r="D850" s="64">
        <f t="shared" si="0"/>
        <v>54478.2</v>
      </c>
      <c r="E850" s="58">
        <v>7</v>
      </c>
      <c r="F850" s="56">
        <v>5</v>
      </c>
      <c r="G850" s="59">
        <v>0.1</v>
      </c>
      <c r="H850" s="59">
        <v>0.8</v>
      </c>
      <c r="I850" s="58">
        <v>200</v>
      </c>
      <c r="J850" s="65">
        <v>45</v>
      </c>
      <c r="K850" s="65">
        <v>5.8810000000000002</v>
      </c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2.75" x14ac:dyDescent="0.2">
      <c r="A851" s="55" t="s">
        <v>1307</v>
      </c>
      <c r="B851" s="56" t="s">
        <v>337</v>
      </c>
      <c r="C851" s="57">
        <v>82836</v>
      </c>
      <c r="D851" s="64">
        <f t="shared" si="0"/>
        <v>70410.599999999991</v>
      </c>
      <c r="E851" s="58">
        <v>7</v>
      </c>
      <c r="F851" s="56">
        <v>5</v>
      </c>
      <c r="G851" s="59">
        <v>0.1</v>
      </c>
      <c r="H851" s="59">
        <v>0.8</v>
      </c>
      <c r="I851" s="58">
        <v>200</v>
      </c>
      <c r="J851" s="65">
        <v>46</v>
      </c>
      <c r="K851" s="65">
        <v>5.8810000000000002</v>
      </c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2.75" x14ac:dyDescent="0.2">
      <c r="A852" s="55" t="s">
        <v>1308</v>
      </c>
      <c r="B852" s="56" t="s">
        <v>339</v>
      </c>
      <c r="C852" s="57">
        <v>65325</v>
      </c>
      <c r="D852" s="64">
        <f t="shared" si="0"/>
        <v>55526.25</v>
      </c>
      <c r="E852" s="58">
        <v>7</v>
      </c>
      <c r="F852" s="56">
        <v>5</v>
      </c>
      <c r="G852" s="59">
        <v>0.1</v>
      </c>
      <c r="H852" s="59">
        <v>0.8</v>
      </c>
      <c r="I852" s="58">
        <v>200</v>
      </c>
      <c r="J852" s="65">
        <v>47</v>
      </c>
      <c r="K852" s="65">
        <v>5.8810000000000002</v>
      </c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2.75" x14ac:dyDescent="0.2">
      <c r="A853" s="55" t="s">
        <v>1309</v>
      </c>
      <c r="B853" s="56" t="s">
        <v>341</v>
      </c>
      <c r="C853" s="57">
        <v>82147</v>
      </c>
      <c r="D853" s="64">
        <f t="shared" si="0"/>
        <v>69824.95</v>
      </c>
      <c r="E853" s="58">
        <v>7</v>
      </c>
      <c r="F853" s="56">
        <v>5</v>
      </c>
      <c r="G853" s="59">
        <v>0.1</v>
      </c>
      <c r="H853" s="59">
        <v>0.8</v>
      </c>
      <c r="I853" s="58">
        <v>200</v>
      </c>
      <c r="J853" s="65">
        <v>48</v>
      </c>
      <c r="K853" s="65">
        <v>5.8810000000000002</v>
      </c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2.75" x14ac:dyDescent="0.2">
      <c r="A854" s="55" t="s">
        <v>1310</v>
      </c>
      <c r="B854" s="56" t="s">
        <v>343</v>
      </c>
      <c r="C854" s="57">
        <v>99036</v>
      </c>
      <c r="D854" s="64">
        <f t="shared" si="0"/>
        <v>84180.599999999991</v>
      </c>
      <c r="E854" s="58">
        <v>7</v>
      </c>
      <c r="F854" s="56">
        <v>5</v>
      </c>
      <c r="G854" s="59">
        <v>0.1</v>
      </c>
      <c r="H854" s="59">
        <v>0.8</v>
      </c>
      <c r="I854" s="58">
        <v>200</v>
      </c>
      <c r="J854" s="65">
        <v>49</v>
      </c>
      <c r="K854" s="65">
        <v>5.8810000000000002</v>
      </c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2.75" x14ac:dyDescent="0.2">
      <c r="A855" s="55" t="s">
        <v>1311</v>
      </c>
      <c r="B855" s="56" t="s">
        <v>345</v>
      </c>
      <c r="C855" s="57">
        <v>100061</v>
      </c>
      <c r="D855" s="64">
        <f t="shared" si="0"/>
        <v>85051.849999999991</v>
      </c>
      <c r="E855" s="58">
        <v>7</v>
      </c>
      <c r="F855" s="56">
        <v>5</v>
      </c>
      <c r="G855" s="59">
        <v>0.1</v>
      </c>
      <c r="H855" s="59">
        <v>0.8</v>
      </c>
      <c r="I855" s="58">
        <v>200</v>
      </c>
      <c r="J855" s="65">
        <v>51</v>
      </c>
      <c r="K855" s="65">
        <v>5.8810000000000002</v>
      </c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2.75" x14ac:dyDescent="0.2">
      <c r="A856" s="55" t="s">
        <v>1312</v>
      </c>
      <c r="B856" s="56" t="s">
        <v>347</v>
      </c>
      <c r="C856" s="57">
        <v>84945</v>
      </c>
      <c r="D856" s="64">
        <f t="shared" si="0"/>
        <v>72203.25</v>
      </c>
      <c r="E856" s="58">
        <v>7</v>
      </c>
      <c r="F856" s="56">
        <v>5</v>
      </c>
      <c r="G856" s="59">
        <v>0.1</v>
      </c>
      <c r="H856" s="59">
        <v>0.8</v>
      </c>
      <c r="I856" s="58">
        <v>200</v>
      </c>
      <c r="J856" s="65">
        <v>52</v>
      </c>
      <c r="K856" s="65">
        <v>5.8810000000000002</v>
      </c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2.75" x14ac:dyDescent="0.2">
      <c r="A857" s="55" t="s">
        <v>1313</v>
      </c>
      <c r="B857" s="56" t="s">
        <v>349</v>
      </c>
      <c r="C857" s="57">
        <v>101324</v>
      </c>
      <c r="D857" s="64">
        <f t="shared" si="0"/>
        <v>86125.4</v>
      </c>
      <c r="E857" s="58">
        <v>7</v>
      </c>
      <c r="F857" s="56">
        <v>5</v>
      </c>
      <c r="G857" s="59">
        <v>0.1</v>
      </c>
      <c r="H857" s="59">
        <v>0.8</v>
      </c>
      <c r="I857" s="58">
        <v>200</v>
      </c>
      <c r="J857" s="65">
        <v>53</v>
      </c>
      <c r="K857" s="65">
        <v>5.8810000000000002</v>
      </c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2.75" x14ac:dyDescent="0.2">
      <c r="A858" s="55" t="s">
        <v>1314</v>
      </c>
      <c r="B858" s="56" t="s">
        <v>351</v>
      </c>
      <c r="C858" s="57">
        <v>104440</v>
      </c>
      <c r="D858" s="64">
        <f t="shared" si="0"/>
        <v>88774</v>
      </c>
      <c r="E858" s="58">
        <v>7</v>
      </c>
      <c r="F858" s="56">
        <v>5</v>
      </c>
      <c r="G858" s="59">
        <v>0.1</v>
      </c>
      <c r="H858" s="59">
        <v>0.8</v>
      </c>
      <c r="I858" s="58">
        <v>200</v>
      </c>
      <c r="J858" s="65">
        <v>55</v>
      </c>
      <c r="K858" s="65">
        <v>5.8810000000000002</v>
      </c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2.75" x14ac:dyDescent="0.2">
      <c r="A859" s="55" t="s">
        <v>1315</v>
      </c>
      <c r="B859" s="56" t="s">
        <v>353</v>
      </c>
      <c r="C859" s="57">
        <v>89395</v>
      </c>
      <c r="D859" s="64">
        <f t="shared" si="0"/>
        <v>75985.75</v>
      </c>
      <c r="E859" s="58">
        <v>7</v>
      </c>
      <c r="F859" s="56">
        <v>5</v>
      </c>
      <c r="G859" s="59">
        <v>0.1</v>
      </c>
      <c r="H859" s="59">
        <v>0.8</v>
      </c>
      <c r="I859" s="58">
        <v>200</v>
      </c>
      <c r="J859" s="65">
        <v>55</v>
      </c>
      <c r="K859" s="65">
        <v>5.8810000000000002</v>
      </c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2.75" x14ac:dyDescent="0.2">
      <c r="A860" s="55" t="s">
        <v>1316</v>
      </c>
      <c r="B860" s="56" t="s">
        <v>355</v>
      </c>
      <c r="C860" s="57">
        <v>105465</v>
      </c>
      <c r="D860" s="64">
        <f t="shared" si="0"/>
        <v>89645.25</v>
      </c>
      <c r="E860" s="58">
        <v>7</v>
      </c>
      <c r="F860" s="56">
        <v>5</v>
      </c>
      <c r="G860" s="59">
        <v>0.1</v>
      </c>
      <c r="H860" s="59">
        <v>0.8</v>
      </c>
      <c r="I860" s="58">
        <v>200</v>
      </c>
      <c r="J860" s="65">
        <v>57</v>
      </c>
      <c r="K860" s="65">
        <v>5.8810000000000002</v>
      </c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2.75" x14ac:dyDescent="0.2">
      <c r="A861" s="55" t="s">
        <v>1317</v>
      </c>
      <c r="B861" s="56" t="s">
        <v>357</v>
      </c>
      <c r="C861" s="57">
        <v>106728</v>
      </c>
      <c r="D861" s="64">
        <f t="shared" si="0"/>
        <v>90718.8</v>
      </c>
      <c r="E861" s="58">
        <v>7</v>
      </c>
      <c r="F861" s="56">
        <v>5</v>
      </c>
      <c r="G861" s="59">
        <v>0.1</v>
      </c>
      <c r="H861" s="59">
        <v>0.8</v>
      </c>
      <c r="I861" s="58">
        <v>200</v>
      </c>
      <c r="J861" s="65">
        <v>59</v>
      </c>
      <c r="K861" s="65">
        <v>5.8810000000000002</v>
      </c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2.75" x14ac:dyDescent="0.2">
      <c r="A862" s="55" t="s">
        <v>1318</v>
      </c>
      <c r="B862" s="56" t="s">
        <v>198</v>
      </c>
      <c r="C862" s="57">
        <v>94310</v>
      </c>
      <c r="D862" s="64">
        <f t="shared" si="0"/>
        <v>80163.5</v>
      </c>
      <c r="E862" s="58">
        <v>7</v>
      </c>
      <c r="F862" s="56">
        <v>5</v>
      </c>
      <c r="G862" s="59">
        <v>0.1</v>
      </c>
      <c r="H862" s="59">
        <v>0.8</v>
      </c>
      <c r="I862" s="58">
        <v>200</v>
      </c>
      <c r="J862" s="65">
        <v>60</v>
      </c>
      <c r="K862" s="65">
        <v>5.8810000000000002</v>
      </c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2.75" x14ac:dyDescent="0.2">
      <c r="A863" s="55" t="s">
        <v>1319</v>
      </c>
      <c r="B863" s="56" t="s">
        <v>360</v>
      </c>
      <c r="C863" s="57">
        <v>94329</v>
      </c>
      <c r="D863" s="64">
        <f t="shared" si="0"/>
        <v>80179.649999999994</v>
      </c>
      <c r="E863" s="58">
        <v>7</v>
      </c>
      <c r="F863" s="56">
        <v>5</v>
      </c>
      <c r="G863" s="59">
        <v>0.1</v>
      </c>
      <c r="H863" s="59">
        <v>0.8</v>
      </c>
      <c r="I863" s="58">
        <v>200</v>
      </c>
      <c r="J863" s="65">
        <v>63</v>
      </c>
      <c r="K863" s="65">
        <v>5.8810000000000002</v>
      </c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2.75" x14ac:dyDescent="0.2">
      <c r="A864" s="55" t="s">
        <v>1320</v>
      </c>
      <c r="B864" s="56" t="s">
        <v>362</v>
      </c>
      <c r="C864" s="57">
        <v>16631.5</v>
      </c>
      <c r="D864" s="64">
        <f t="shared" si="0"/>
        <v>14136.775</v>
      </c>
      <c r="E864" s="58">
        <v>7</v>
      </c>
      <c r="F864" s="56">
        <v>5</v>
      </c>
      <c r="G864" s="59">
        <v>0.1</v>
      </c>
      <c r="H864" s="59">
        <v>0.8</v>
      </c>
      <c r="I864" s="58">
        <v>200</v>
      </c>
      <c r="J864" s="65">
        <v>8</v>
      </c>
      <c r="K864" s="65">
        <v>5.8810000000000002</v>
      </c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2.75" x14ac:dyDescent="0.2">
      <c r="A865" s="55" t="s">
        <v>1321</v>
      </c>
      <c r="B865" s="56" t="s">
        <v>292</v>
      </c>
      <c r="C865" s="57">
        <v>39118</v>
      </c>
      <c r="D865" s="64">
        <f t="shared" si="0"/>
        <v>33250.299999999996</v>
      </c>
      <c r="E865" s="58">
        <v>7</v>
      </c>
      <c r="F865" s="56">
        <v>5</v>
      </c>
      <c r="G865" s="59">
        <v>0.1</v>
      </c>
      <c r="H865" s="59">
        <v>0.8</v>
      </c>
      <c r="I865" s="58">
        <v>200</v>
      </c>
      <c r="J865" s="65">
        <v>14</v>
      </c>
      <c r="K865" s="65">
        <v>4</v>
      </c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2.75" x14ac:dyDescent="0.2">
      <c r="A866" s="55" t="s">
        <v>1322</v>
      </c>
      <c r="B866" s="56" t="s">
        <v>307</v>
      </c>
      <c r="C866" s="57">
        <v>56822.67</v>
      </c>
      <c r="D866" s="64">
        <f t="shared" si="0"/>
        <v>48299.269499999995</v>
      </c>
      <c r="E866" s="58">
        <v>7</v>
      </c>
      <c r="F866" s="56">
        <v>5</v>
      </c>
      <c r="G866" s="59">
        <v>0.1</v>
      </c>
      <c r="H866" s="59">
        <v>0.8</v>
      </c>
      <c r="I866" s="58">
        <v>200</v>
      </c>
      <c r="J866" s="65">
        <v>21</v>
      </c>
      <c r="K866" s="65">
        <v>4</v>
      </c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2.75" x14ac:dyDescent="0.2">
      <c r="A867" s="55" t="s">
        <v>1323</v>
      </c>
      <c r="B867" s="56" t="s">
        <v>139</v>
      </c>
      <c r="C867" s="57">
        <v>64270</v>
      </c>
      <c r="D867" s="64">
        <f t="shared" si="0"/>
        <v>54629.5</v>
      </c>
      <c r="E867" s="58">
        <v>7</v>
      </c>
      <c r="F867" s="56">
        <v>5</v>
      </c>
      <c r="G867" s="59">
        <v>0.1</v>
      </c>
      <c r="H867" s="59">
        <v>0.8</v>
      </c>
      <c r="I867" s="58">
        <v>200</v>
      </c>
      <c r="J867" s="65">
        <v>25</v>
      </c>
      <c r="K867" s="65">
        <v>4</v>
      </c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2.75" x14ac:dyDescent="0.2">
      <c r="A868" s="55" t="s">
        <v>1324</v>
      </c>
      <c r="B868" s="56" t="s">
        <v>142</v>
      </c>
      <c r="C868" s="57">
        <v>59953</v>
      </c>
      <c r="D868" s="64">
        <f t="shared" si="0"/>
        <v>50960.049999999996</v>
      </c>
      <c r="E868" s="58">
        <v>7</v>
      </c>
      <c r="F868" s="56">
        <v>5</v>
      </c>
      <c r="G868" s="59">
        <v>0.1</v>
      </c>
      <c r="H868" s="59">
        <v>0.8</v>
      </c>
      <c r="I868" s="58">
        <v>200</v>
      </c>
      <c r="J868" s="65">
        <v>27</v>
      </c>
      <c r="K868" s="65">
        <v>4</v>
      </c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2.75" x14ac:dyDescent="0.2">
      <c r="A869" s="55" t="s">
        <v>1325</v>
      </c>
      <c r="B869" s="56" t="s">
        <v>150</v>
      </c>
      <c r="C869" s="57">
        <v>75451.25</v>
      </c>
      <c r="D869" s="64">
        <f t="shared" si="0"/>
        <v>64133.5625</v>
      </c>
      <c r="E869" s="58">
        <v>7</v>
      </c>
      <c r="F869" s="56">
        <v>5</v>
      </c>
      <c r="G869" s="59">
        <v>0.1</v>
      </c>
      <c r="H869" s="59">
        <v>0.8</v>
      </c>
      <c r="I869" s="58">
        <v>200</v>
      </c>
      <c r="J869" s="65">
        <v>30</v>
      </c>
      <c r="K869" s="65">
        <v>4</v>
      </c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2.75" x14ac:dyDescent="0.2">
      <c r="A870" s="55" t="s">
        <v>1326</v>
      </c>
      <c r="B870" s="56" t="s">
        <v>160</v>
      </c>
      <c r="C870" s="57">
        <v>78541</v>
      </c>
      <c r="D870" s="64">
        <f t="shared" si="0"/>
        <v>66759.849999999991</v>
      </c>
      <c r="E870" s="58">
        <v>7</v>
      </c>
      <c r="F870" s="56">
        <v>5</v>
      </c>
      <c r="G870" s="59">
        <v>0.1</v>
      </c>
      <c r="H870" s="59">
        <v>0.8</v>
      </c>
      <c r="I870" s="58">
        <v>200</v>
      </c>
      <c r="J870" s="65">
        <v>34</v>
      </c>
      <c r="K870" s="65">
        <v>4</v>
      </c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2.75" x14ac:dyDescent="0.2">
      <c r="A871" s="55" t="s">
        <v>1327</v>
      </c>
      <c r="B871" s="56" t="s">
        <v>178</v>
      </c>
      <c r="C871" s="57">
        <v>116452.5</v>
      </c>
      <c r="D871" s="64">
        <f t="shared" si="0"/>
        <v>98984.625</v>
      </c>
      <c r="E871" s="58">
        <v>7</v>
      </c>
      <c r="F871" s="56">
        <v>5</v>
      </c>
      <c r="G871" s="59">
        <v>0.1</v>
      </c>
      <c r="H871" s="59">
        <v>0.8</v>
      </c>
      <c r="I871" s="58">
        <v>200</v>
      </c>
      <c r="J871" s="65">
        <v>40</v>
      </c>
      <c r="K871" s="65">
        <v>4</v>
      </c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2.75" x14ac:dyDescent="0.2">
      <c r="A872" s="55" t="s">
        <v>1328</v>
      </c>
      <c r="B872" s="56" t="s">
        <v>1329</v>
      </c>
      <c r="C872" s="57">
        <v>9942</v>
      </c>
      <c r="D872" s="64">
        <f t="shared" si="0"/>
        <v>8450.6999999999989</v>
      </c>
      <c r="E872" s="58">
        <v>10</v>
      </c>
      <c r="F872" s="56">
        <v>7</v>
      </c>
      <c r="G872" s="59">
        <v>0.15</v>
      </c>
      <c r="H872" s="59">
        <v>0.8</v>
      </c>
      <c r="I872" s="58">
        <v>200</v>
      </c>
      <c r="J872" s="65">
        <v>12.5</v>
      </c>
      <c r="K872" s="65">
        <v>5.8</v>
      </c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2.75" x14ac:dyDescent="0.2">
      <c r="A873" s="55" t="s">
        <v>1330</v>
      </c>
      <c r="B873" s="56" t="s">
        <v>1331</v>
      </c>
      <c r="C873" s="57">
        <v>18069</v>
      </c>
      <c r="D873" s="64">
        <f t="shared" si="0"/>
        <v>15358.65</v>
      </c>
      <c r="E873" s="58">
        <v>10</v>
      </c>
      <c r="F873" s="56">
        <v>7</v>
      </c>
      <c r="G873" s="59">
        <v>0.15</v>
      </c>
      <c r="H873" s="59">
        <v>0.8</v>
      </c>
      <c r="I873" s="58">
        <v>200</v>
      </c>
      <c r="J873" s="65">
        <v>16.5</v>
      </c>
      <c r="K873" s="65">
        <v>5.8</v>
      </c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2.75" x14ac:dyDescent="0.2">
      <c r="A874" s="55" t="s">
        <v>1332</v>
      </c>
      <c r="B874" s="56" t="s">
        <v>1333</v>
      </c>
      <c r="C874" s="57">
        <v>7743.5</v>
      </c>
      <c r="D874" s="64">
        <f t="shared" si="0"/>
        <v>6581.9749999999995</v>
      </c>
      <c r="E874" s="58">
        <v>10</v>
      </c>
      <c r="F874" s="56">
        <v>7</v>
      </c>
      <c r="G874" s="59">
        <v>0.15</v>
      </c>
      <c r="H874" s="59">
        <v>0.8</v>
      </c>
      <c r="I874" s="58">
        <v>200</v>
      </c>
      <c r="J874" s="65">
        <v>17.5</v>
      </c>
      <c r="K874" s="65">
        <v>5.8</v>
      </c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2.75" x14ac:dyDescent="0.2">
      <c r="A875" s="55" t="s">
        <v>1334</v>
      </c>
      <c r="B875" s="56" t="s">
        <v>1335</v>
      </c>
      <c r="C875" s="57">
        <v>11786</v>
      </c>
      <c r="D875" s="64">
        <f t="shared" si="0"/>
        <v>10018.1</v>
      </c>
      <c r="E875" s="58">
        <v>10</v>
      </c>
      <c r="F875" s="56">
        <v>7</v>
      </c>
      <c r="G875" s="59">
        <v>0.15</v>
      </c>
      <c r="H875" s="59">
        <v>0.8</v>
      </c>
      <c r="I875" s="58">
        <v>200</v>
      </c>
      <c r="J875" s="65">
        <v>22.5</v>
      </c>
      <c r="K875" s="65">
        <v>5.8</v>
      </c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2.75" x14ac:dyDescent="0.2">
      <c r="A876" s="55" t="s">
        <v>1336</v>
      </c>
      <c r="B876" s="56" t="s">
        <v>1337</v>
      </c>
      <c r="C876" s="57">
        <v>14255</v>
      </c>
      <c r="D876" s="64">
        <f t="shared" si="0"/>
        <v>12116.75</v>
      </c>
      <c r="E876" s="58">
        <v>10</v>
      </c>
      <c r="F876" s="56">
        <v>7</v>
      </c>
      <c r="G876" s="59">
        <v>0.15</v>
      </c>
      <c r="H876" s="59">
        <v>0.8</v>
      </c>
      <c r="I876" s="58">
        <v>200</v>
      </c>
      <c r="J876" s="65">
        <v>27.5</v>
      </c>
      <c r="K876" s="65">
        <v>5.8</v>
      </c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2.75" x14ac:dyDescent="0.2">
      <c r="A877" s="55" t="s">
        <v>1338</v>
      </c>
      <c r="B877" s="56" t="s">
        <v>1339</v>
      </c>
      <c r="C877" s="57">
        <v>17272</v>
      </c>
      <c r="D877" s="64">
        <f t="shared" si="0"/>
        <v>14681.199999999999</v>
      </c>
      <c r="E877" s="58">
        <v>10</v>
      </c>
      <c r="F877" s="56">
        <v>7</v>
      </c>
      <c r="G877" s="59">
        <v>0.15</v>
      </c>
      <c r="H877" s="59">
        <v>0.8</v>
      </c>
      <c r="I877" s="58">
        <v>200</v>
      </c>
      <c r="J877" s="65">
        <v>32.5</v>
      </c>
      <c r="K877" s="65">
        <v>5.8</v>
      </c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2.75" x14ac:dyDescent="0.2">
      <c r="A878" s="55" t="s">
        <v>1340</v>
      </c>
      <c r="B878" s="56" t="s">
        <v>1341</v>
      </c>
      <c r="C878" s="57">
        <v>3719</v>
      </c>
      <c r="D878" s="64">
        <f t="shared" si="0"/>
        <v>3161.15</v>
      </c>
      <c r="E878" s="58">
        <v>10</v>
      </c>
      <c r="F878" s="56">
        <v>7</v>
      </c>
      <c r="G878" s="59">
        <v>0.15</v>
      </c>
      <c r="H878" s="59">
        <v>0.8</v>
      </c>
      <c r="I878" s="58">
        <v>200</v>
      </c>
      <c r="J878" s="65">
        <v>7.5</v>
      </c>
      <c r="K878" s="65">
        <v>5.8</v>
      </c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2.75" x14ac:dyDescent="0.2">
      <c r="A879" s="55"/>
      <c r="B879" s="56"/>
      <c r="C879" s="69"/>
      <c r="D879" s="64">
        <f t="shared" si="0"/>
        <v>0</v>
      </c>
      <c r="E879" s="58"/>
      <c r="F879" s="56"/>
      <c r="G879" s="59"/>
      <c r="H879" s="59"/>
      <c r="I879" s="58">
        <v>1</v>
      </c>
      <c r="J879" s="65"/>
      <c r="K879" s="65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2.75" x14ac:dyDescent="0.2">
      <c r="A880" s="55"/>
      <c r="B880" s="56"/>
      <c r="C880" s="69"/>
      <c r="D880" s="64">
        <f t="shared" si="0"/>
        <v>0</v>
      </c>
      <c r="E880" s="58"/>
      <c r="F880" s="56"/>
      <c r="G880" s="59"/>
      <c r="H880" s="59"/>
      <c r="I880" s="58">
        <v>1</v>
      </c>
      <c r="J880" s="65"/>
      <c r="K880" s="65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2.75" x14ac:dyDescent="0.2">
      <c r="A881" s="55"/>
      <c r="B881" s="56"/>
      <c r="C881" s="69"/>
      <c r="D881" s="64">
        <f t="shared" si="0"/>
        <v>0</v>
      </c>
      <c r="E881" s="58"/>
      <c r="F881" s="56"/>
      <c r="G881" s="59"/>
      <c r="H881" s="59"/>
      <c r="I881" s="58">
        <v>1</v>
      </c>
      <c r="J881" s="65"/>
      <c r="K881" s="65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2.75" x14ac:dyDescent="0.2">
      <c r="A882" s="55"/>
      <c r="B882" s="56"/>
      <c r="C882" s="69"/>
      <c r="D882" s="64">
        <f t="shared" si="0"/>
        <v>0</v>
      </c>
      <c r="E882" s="58"/>
      <c r="F882" s="56"/>
      <c r="G882" s="59"/>
      <c r="H882" s="59"/>
      <c r="I882" s="58">
        <v>1</v>
      </c>
      <c r="J882" s="65"/>
      <c r="K882" s="65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2.75" x14ac:dyDescent="0.2">
      <c r="A883" s="55"/>
      <c r="B883" s="56"/>
      <c r="C883" s="69"/>
      <c r="D883" s="64">
        <f t="shared" si="0"/>
        <v>0</v>
      </c>
      <c r="E883" s="58"/>
      <c r="F883" s="56"/>
      <c r="G883" s="59"/>
      <c r="H883" s="59"/>
      <c r="I883" s="58">
        <v>1</v>
      </c>
      <c r="J883" s="65"/>
      <c r="K883" s="65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2.75" x14ac:dyDescent="0.2">
      <c r="A884" s="70"/>
      <c r="B884" s="71"/>
      <c r="C884" s="72"/>
      <c r="D884" s="72">
        <f t="shared" si="0"/>
        <v>0</v>
      </c>
      <c r="E884" s="73"/>
      <c r="F884" s="71"/>
      <c r="G884" s="74"/>
      <c r="H884" s="74"/>
      <c r="I884" s="73">
        <v>1</v>
      </c>
      <c r="J884" s="75"/>
      <c r="K884" s="65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" x14ac:dyDescent="0.25">
      <c r="A885" s="76" t="s">
        <v>1342</v>
      </c>
      <c r="B885" s="77"/>
      <c r="C885" s="78">
        <f t="shared" ref="C885:D885" si="1">SUM(C70:C884)</f>
        <v>32941708.070000026</v>
      </c>
      <c r="D885" s="78">
        <f t="shared" si="1"/>
        <v>28000451.859499972</v>
      </c>
      <c r="E885" s="37"/>
      <c r="F885" s="37"/>
      <c r="G885" s="37"/>
      <c r="H885" s="79"/>
      <c r="I885" s="37"/>
      <c r="J885" s="80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2.75" x14ac:dyDescent="0.2">
      <c r="A886" s="81"/>
      <c r="B886" s="41"/>
      <c r="C886" s="82"/>
      <c r="D886" s="82"/>
      <c r="E886" s="83"/>
      <c r="F886" s="41"/>
      <c r="G886" s="41"/>
      <c r="H886" s="83"/>
      <c r="I886" s="84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2.75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2.75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2.75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2.75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2.75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2.75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2.75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2.75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2.75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2.75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2.75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2.75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2.75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2.75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2.75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2.75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2.75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2.75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2.75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2.75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2.75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2.75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2.75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2.75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2.75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2.75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2.75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2.75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2.75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2.75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2.75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2.75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2.75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2.75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2.75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2.75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2.75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2.75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2.75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2.75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2.75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2.75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2.75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2.75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2.75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2.75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2.75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2.75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2.75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2.75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2.75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2.75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2.75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2.75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2.75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2.75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2.75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2.75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2.75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2.75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2.75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2.75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2.75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2.75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2.75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2.75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2.75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2.75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2.75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2.75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2.75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2.75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2.75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2.75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2.75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2.75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2.75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2.75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2.75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2.75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2.75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2.75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2.75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2.75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2.75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2.75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2.75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2.75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2.75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2.75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2.75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2.75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2.75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2.75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2.75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2.75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2.75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2.75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2.75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2.75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2.75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2.75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2.75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2.75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2.75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2.75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2.75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2.75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2.75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2.75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2.75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2.75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2.75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2.75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5.75" customHeight="1" x14ac:dyDescent="0.2">
      <c r="B3" s="3"/>
      <c r="C3" s="3"/>
      <c r="D3" s="3"/>
      <c r="E3" s="3"/>
      <c r="F3" s="3"/>
      <c r="G3" s="3"/>
    </row>
    <row r="4" spans="2:7" x14ac:dyDescent="0.25">
      <c r="B4" s="4" t="s">
        <v>6</v>
      </c>
      <c r="C4" s="3"/>
      <c r="D4" s="3"/>
      <c r="E4" s="3"/>
      <c r="F4" s="3"/>
      <c r="G4" s="3"/>
    </row>
    <row r="5" spans="2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0.5</v>
      </c>
      <c r="F5" s="3">
        <f t="shared" ref="F5:F8" si="0">E5*D5</f>
        <v>25</v>
      </c>
      <c r="G5" s="3"/>
    </row>
    <row r="6" spans="2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3.8</v>
      </c>
      <c r="F6" s="3">
        <f t="shared" si="0"/>
        <v>53.199999999999996</v>
      </c>
      <c r="G6" s="3"/>
    </row>
    <row r="7" spans="2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2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2:7" x14ac:dyDescent="0.25">
      <c r="B9" s="4" t="s">
        <v>8</v>
      </c>
      <c r="C9" s="3"/>
      <c r="D9" s="3"/>
      <c r="E9" s="3"/>
      <c r="F9" s="3"/>
      <c r="G9" s="3"/>
    </row>
    <row r="10" spans="2:7" ht="15.75" customHeight="1" x14ac:dyDescent="0.2">
      <c r="B10" s="7" t="s">
        <v>9</v>
      </c>
      <c r="C10" s="3" t="str">
        <f>Prices!C11</f>
        <v>lb</v>
      </c>
      <c r="D10" s="7">
        <v>0.28000000000000003</v>
      </c>
      <c r="E10" s="7">
        <v>75</v>
      </c>
      <c r="F10" s="3">
        <f t="shared" ref="F10:F11" si="1">E10*D10</f>
        <v>21.000000000000004</v>
      </c>
      <c r="G10" s="3"/>
    </row>
    <row r="11" spans="2:7" ht="15.75" customHeight="1" x14ac:dyDescent="0.2">
      <c r="B11" s="7" t="s">
        <v>10</v>
      </c>
      <c r="C11" s="7" t="s">
        <v>11</v>
      </c>
      <c r="D11" s="7">
        <v>0.42</v>
      </c>
      <c r="E11" s="7">
        <v>20</v>
      </c>
      <c r="F11" s="3">
        <f t="shared" si="1"/>
        <v>8.4</v>
      </c>
      <c r="G11" s="3"/>
    </row>
    <row r="12" spans="2:7" x14ac:dyDescent="0.25">
      <c r="B12" s="4" t="s">
        <v>13</v>
      </c>
      <c r="C12" s="3"/>
      <c r="D12" s="3"/>
      <c r="E12" s="3"/>
      <c r="F12" s="3"/>
      <c r="G12" s="3"/>
    </row>
    <row r="13" spans="2:7" ht="15.75" customHeight="1" x14ac:dyDescent="0.2">
      <c r="B13" s="7" t="str">
        <f>Prices!B23:D23</f>
        <v>Custom Spread (Truck)</v>
      </c>
      <c r="C13" s="7" t="s">
        <v>14</v>
      </c>
      <c r="D13" s="7">
        <v>7</v>
      </c>
      <c r="E13" s="7">
        <v>3</v>
      </c>
      <c r="F13" s="3">
        <f>E13*D13</f>
        <v>21</v>
      </c>
      <c r="G13" s="3"/>
    </row>
    <row r="14" spans="2:7" x14ac:dyDescent="0.25">
      <c r="B14" s="4" t="s">
        <v>16</v>
      </c>
      <c r="C14" s="3"/>
      <c r="D14" s="3"/>
      <c r="E14" s="3"/>
      <c r="F14" s="3"/>
      <c r="G14" s="3"/>
    </row>
    <row r="15" spans="2:7" ht="15.75" customHeight="1" x14ac:dyDescent="0.2">
      <c r="B15" s="3" t="str">
        <f>Prices!B35:D35</f>
        <v>Tractors</v>
      </c>
      <c r="C15" s="12" t="s">
        <v>17</v>
      </c>
      <c r="D15" s="12">
        <v>10.27</v>
      </c>
      <c r="E15" s="12">
        <v>0.34370000000000001</v>
      </c>
      <c r="F15" s="3">
        <f>E15*D15</f>
        <v>3.5297990000000001</v>
      </c>
      <c r="G15" s="3"/>
    </row>
    <row r="16" spans="2:7" x14ac:dyDescent="0.25">
      <c r="B16" s="4" t="s">
        <v>18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Prices!B40:D40</f>
        <v>Implements</v>
      </c>
      <c r="C17" s="7" t="s">
        <v>17</v>
      </c>
      <c r="D17" s="7">
        <v>15</v>
      </c>
      <c r="E17" s="7">
        <v>0.19639999999999999</v>
      </c>
      <c r="F17" s="3">
        <f t="shared" ref="F17:F18" si="2">E17*D17</f>
        <v>2.9459999999999997</v>
      </c>
      <c r="G17" s="3"/>
    </row>
    <row r="18" spans="2:7" x14ac:dyDescent="0.25">
      <c r="B18" s="13" t="str">
        <f>Prices!A44</f>
        <v>Unallocated Labor</v>
      </c>
      <c r="C18" s="7" t="s">
        <v>17</v>
      </c>
      <c r="D18" s="7">
        <v>10.26</v>
      </c>
      <c r="E18" s="7">
        <v>0.42959999999999998</v>
      </c>
      <c r="F18" s="3">
        <f t="shared" si="2"/>
        <v>4.4076959999999996</v>
      </c>
      <c r="G18" s="3"/>
    </row>
    <row r="19" spans="2:7" x14ac:dyDescent="0.25">
      <c r="B19" s="4" t="s">
        <v>19</v>
      </c>
      <c r="C19" s="3"/>
      <c r="D19" s="3"/>
      <c r="E19" s="3"/>
      <c r="F19" s="3"/>
      <c r="G19" s="3"/>
    </row>
    <row r="20" spans="2:7" ht="15.75" customHeight="1" x14ac:dyDescent="0.2">
      <c r="B20" s="7" t="s">
        <v>20</v>
      </c>
      <c r="C20" s="7" t="s">
        <v>21</v>
      </c>
      <c r="D20" s="7">
        <v>2.5</v>
      </c>
      <c r="E20" s="7">
        <v>1.6303000000000001</v>
      </c>
      <c r="F20" s="3">
        <f>E20*D20</f>
        <v>4.0757500000000002</v>
      </c>
      <c r="G20" s="3"/>
    </row>
    <row r="21" spans="2:7" x14ac:dyDescent="0.25">
      <c r="B21" s="4" t="s">
        <v>22</v>
      </c>
      <c r="C21" s="3"/>
      <c r="D21" s="3"/>
      <c r="E21" s="3"/>
      <c r="F21" s="3"/>
      <c r="G21" s="3"/>
    </row>
    <row r="22" spans="2:7" ht="15.75" customHeight="1" x14ac:dyDescent="0.2">
      <c r="B22" s="7" t="s">
        <v>23</v>
      </c>
      <c r="C22" s="7" t="s">
        <v>24</v>
      </c>
      <c r="D22" s="7">
        <v>1.64</v>
      </c>
      <c r="E22" s="7">
        <v>1</v>
      </c>
      <c r="F22" s="3">
        <f t="shared" ref="F22:F24" si="3">E22*D22</f>
        <v>1.64</v>
      </c>
      <c r="G22" s="3"/>
    </row>
    <row r="23" spans="2:7" ht="15.75" customHeight="1" x14ac:dyDescent="0.2">
      <c r="B23" s="7" t="s">
        <v>20</v>
      </c>
      <c r="C23" s="7" t="s">
        <v>24</v>
      </c>
      <c r="D23" s="7">
        <v>0.41</v>
      </c>
      <c r="E23" s="7">
        <v>1</v>
      </c>
      <c r="F23" s="3">
        <f t="shared" si="3"/>
        <v>0.41</v>
      </c>
      <c r="G23" s="3"/>
    </row>
    <row r="24" spans="2:7" x14ac:dyDescent="0.25">
      <c r="B24" s="4" t="s">
        <v>25</v>
      </c>
      <c r="C24" s="7" t="s">
        <v>24</v>
      </c>
      <c r="D24" s="7">
        <v>5.71</v>
      </c>
      <c r="E24" s="7">
        <v>1</v>
      </c>
      <c r="F24" s="7">
        <f t="shared" si="3"/>
        <v>5.71</v>
      </c>
      <c r="G24" s="3"/>
    </row>
    <row r="25" spans="2:7" x14ac:dyDescent="0.25">
      <c r="B25" s="4" t="s">
        <v>26</v>
      </c>
      <c r="C25" s="3"/>
      <c r="D25" s="3"/>
      <c r="E25" s="3"/>
      <c r="F25" s="3"/>
      <c r="G25" s="3"/>
    </row>
    <row r="26" spans="2:7" ht="15.75" customHeight="1" x14ac:dyDescent="0.2">
      <c r="B26" s="7" t="s">
        <v>23</v>
      </c>
      <c r="C26" s="7" t="s">
        <v>24</v>
      </c>
      <c r="D26" s="7">
        <v>3.61</v>
      </c>
      <c r="E26" s="7">
        <v>1</v>
      </c>
      <c r="F26" s="3">
        <f t="shared" ref="F26:F27" si="4">E26*D26</f>
        <v>3.61</v>
      </c>
      <c r="G26" s="3"/>
    </row>
    <row r="27" spans="2:7" ht="15.75" customHeight="1" x14ac:dyDescent="0.2">
      <c r="B27" s="7" t="s">
        <v>20</v>
      </c>
      <c r="C27" s="7" t="s">
        <v>24</v>
      </c>
      <c r="D27" s="7">
        <v>2.8</v>
      </c>
      <c r="E27" s="7">
        <v>1</v>
      </c>
      <c r="F27" s="3">
        <f t="shared" si="4"/>
        <v>2.8</v>
      </c>
      <c r="G27" s="3"/>
    </row>
    <row r="28" spans="2:7" ht="15.75" customHeight="1" x14ac:dyDescent="0.2">
      <c r="B28" s="3"/>
      <c r="C28" s="3"/>
      <c r="D28" s="3"/>
      <c r="E28" s="3"/>
      <c r="F28" s="3"/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/>
  </sheetViews>
  <sheetFormatPr defaultColWidth="14.42578125" defaultRowHeight="15.75" customHeight="1" x14ac:dyDescent="0.2"/>
  <cols>
    <col min="1" max="1" width="19.28515625" customWidth="1"/>
    <col min="2" max="2" width="21" customWidth="1"/>
  </cols>
  <sheetData>
    <row r="1" spans="1:5" ht="15.75" customHeight="1" x14ac:dyDescent="0.2">
      <c r="A1" s="1" t="s">
        <v>114</v>
      </c>
      <c r="B1" s="1" t="s">
        <v>115</v>
      </c>
      <c r="C1" s="1" t="s">
        <v>116</v>
      </c>
      <c r="D1" s="1" t="s">
        <v>117</v>
      </c>
    </row>
    <row r="2" spans="1:5" ht="15.75" customHeight="1" x14ac:dyDescent="0.2">
      <c r="A2" s="1" t="s">
        <v>6</v>
      </c>
      <c r="B2" s="1" t="s">
        <v>118</v>
      </c>
      <c r="C2" s="1" t="s">
        <v>119</v>
      </c>
      <c r="D2" s="1">
        <v>50</v>
      </c>
      <c r="E2" s="1"/>
    </row>
    <row r="3" spans="1:5" ht="15.75" customHeight="1" x14ac:dyDescent="0.2">
      <c r="A3" s="1" t="s">
        <v>6</v>
      </c>
      <c r="B3" s="1" t="s">
        <v>120</v>
      </c>
      <c r="C3" s="1" t="s">
        <v>121</v>
      </c>
      <c r="D3" s="1">
        <v>14</v>
      </c>
    </row>
    <row r="4" spans="1:5" ht="15.75" customHeight="1" x14ac:dyDescent="0.2">
      <c r="A4" s="1" t="s">
        <v>6</v>
      </c>
      <c r="B4" s="1" t="s">
        <v>124</v>
      </c>
      <c r="C4" s="1" t="s">
        <v>121</v>
      </c>
      <c r="D4" s="1">
        <v>22</v>
      </c>
    </row>
    <row r="5" spans="1:5" ht="15.75" customHeight="1" x14ac:dyDescent="0.2">
      <c r="A5" s="1" t="s">
        <v>6</v>
      </c>
      <c r="B5" s="1" t="s">
        <v>126</v>
      </c>
      <c r="C5" s="1" t="s">
        <v>121</v>
      </c>
      <c r="D5" s="1">
        <v>16.25</v>
      </c>
    </row>
    <row r="6" spans="1:5" ht="15.75" customHeight="1" x14ac:dyDescent="0.2">
      <c r="A6" s="1" t="s">
        <v>6</v>
      </c>
    </row>
    <row r="7" spans="1:5" ht="15.75" customHeight="1" x14ac:dyDescent="0.2">
      <c r="A7" s="1" t="s">
        <v>6</v>
      </c>
    </row>
    <row r="8" spans="1:5" ht="15.75" customHeight="1" x14ac:dyDescent="0.2">
      <c r="A8" s="1" t="s">
        <v>6</v>
      </c>
    </row>
    <row r="9" spans="1:5" ht="15.75" customHeight="1" x14ac:dyDescent="0.2">
      <c r="A9" s="1" t="s">
        <v>6</v>
      </c>
    </row>
    <row r="10" spans="1:5" ht="15.75" customHeight="1" x14ac:dyDescent="0.2">
      <c r="A10" s="1"/>
      <c r="B10" s="1"/>
      <c r="C10" s="1"/>
    </row>
    <row r="11" spans="1:5" ht="15.75" customHeight="1" x14ac:dyDescent="0.2">
      <c r="A11" s="1" t="s">
        <v>8</v>
      </c>
      <c r="B11" s="1" t="s">
        <v>15</v>
      </c>
      <c r="C11" s="1" t="s">
        <v>11</v>
      </c>
      <c r="D11" s="68">
        <v>0.26</v>
      </c>
    </row>
    <row r="12" spans="1:5" ht="15.75" customHeight="1" x14ac:dyDescent="0.2">
      <c r="A12" s="1" t="s">
        <v>8</v>
      </c>
      <c r="B12" s="1" t="s">
        <v>10</v>
      </c>
      <c r="C12" s="1" t="s">
        <v>11</v>
      </c>
      <c r="D12" s="1">
        <v>0.65</v>
      </c>
    </row>
    <row r="13" spans="1:5" ht="15.75" customHeight="1" x14ac:dyDescent="0.2">
      <c r="A13" s="1" t="s">
        <v>8</v>
      </c>
      <c r="B13" s="1" t="s">
        <v>137</v>
      </c>
      <c r="C13" s="1" t="s">
        <v>11</v>
      </c>
      <c r="D13" s="1">
        <v>0.28000000000000003</v>
      </c>
    </row>
    <row r="14" spans="1:5" ht="15.75" customHeight="1" x14ac:dyDescent="0.2">
      <c r="A14" s="1" t="s">
        <v>8</v>
      </c>
      <c r="B14" s="1" t="s">
        <v>37</v>
      </c>
      <c r="C14" s="1" t="s">
        <v>11</v>
      </c>
      <c r="D14" s="1">
        <v>0.28000000000000003</v>
      </c>
    </row>
    <row r="15" spans="1:5" ht="15.75" customHeight="1" x14ac:dyDescent="0.2">
      <c r="A15" s="1" t="s">
        <v>8</v>
      </c>
      <c r="B15" s="1" t="s">
        <v>12</v>
      </c>
      <c r="C15" s="1" t="s">
        <v>11</v>
      </c>
      <c r="D15" s="1">
        <v>2.0499999999999998</v>
      </c>
    </row>
    <row r="16" spans="1:5" ht="15.75" customHeight="1" x14ac:dyDescent="0.2">
      <c r="A16" s="1" t="s">
        <v>8</v>
      </c>
      <c r="B16" s="1" t="s">
        <v>39</v>
      </c>
      <c r="C16" s="1" t="s">
        <v>11</v>
      </c>
      <c r="D16" s="1">
        <v>0.66</v>
      </c>
    </row>
    <row r="17" spans="1:4" ht="15.75" customHeight="1" x14ac:dyDescent="0.2">
      <c r="A17" s="1" t="s">
        <v>8</v>
      </c>
    </row>
    <row r="18" spans="1:4" ht="15.75" customHeight="1" x14ac:dyDescent="0.2">
      <c r="A18" s="1" t="s">
        <v>8</v>
      </c>
    </row>
    <row r="19" spans="1:4" ht="15.75" customHeight="1" x14ac:dyDescent="0.2">
      <c r="A19" s="1" t="s">
        <v>8</v>
      </c>
    </row>
    <row r="20" spans="1:4" ht="15.75" customHeight="1" x14ac:dyDescent="0.2">
      <c r="A20" s="1" t="s">
        <v>8</v>
      </c>
    </row>
    <row r="21" spans="1:4" ht="15.75" customHeight="1" x14ac:dyDescent="0.2">
      <c r="A21" s="1" t="s">
        <v>8</v>
      </c>
    </row>
    <row r="23" spans="1:4" ht="15.75" customHeight="1" x14ac:dyDescent="0.2">
      <c r="A23" s="1" t="s">
        <v>13</v>
      </c>
      <c r="B23" s="1" t="s">
        <v>143</v>
      </c>
      <c r="C23" s="1" t="s">
        <v>14</v>
      </c>
      <c r="D23" s="1">
        <v>7</v>
      </c>
    </row>
    <row r="29" spans="1:4" ht="12.75" x14ac:dyDescent="0.2">
      <c r="A29" s="1" t="s">
        <v>47</v>
      </c>
      <c r="B29" s="1" t="s">
        <v>48</v>
      </c>
      <c r="C29" s="1" t="s">
        <v>14</v>
      </c>
      <c r="D29" s="1">
        <v>7</v>
      </c>
    </row>
    <row r="35" spans="1:4" ht="12.75" x14ac:dyDescent="0.2">
      <c r="A35" s="1" t="s">
        <v>16</v>
      </c>
      <c r="B35" s="1" t="s">
        <v>20</v>
      </c>
      <c r="C35" s="1" t="s">
        <v>17</v>
      </c>
      <c r="D35" s="1">
        <v>10.27</v>
      </c>
    </row>
    <row r="40" spans="1:4" ht="12.75" x14ac:dyDescent="0.2">
      <c r="A40" s="1" t="s">
        <v>18</v>
      </c>
      <c r="B40" s="1" t="s">
        <v>23</v>
      </c>
      <c r="C40" s="1" t="s">
        <v>17</v>
      </c>
      <c r="D40" s="1">
        <v>15</v>
      </c>
    </row>
    <row r="41" spans="1:4" ht="12.75" x14ac:dyDescent="0.2">
      <c r="A41" s="1"/>
      <c r="B41" s="1"/>
      <c r="C41" s="1"/>
      <c r="D41" s="1"/>
    </row>
    <row r="42" spans="1:4" ht="12.75" x14ac:dyDescent="0.2">
      <c r="A42" s="1"/>
      <c r="B42" s="1"/>
      <c r="C42" s="1"/>
      <c r="D42" s="1"/>
    </row>
    <row r="43" spans="1:4" ht="12.75" x14ac:dyDescent="0.2">
      <c r="A43" s="1"/>
      <c r="B43" s="1"/>
      <c r="C43" s="1"/>
      <c r="D43" s="1"/>
    </row>
    <row r="44" spans="1:4" ht="12.75" x14ac:dyDescent="0.2">
      <c r="A44" s="1" t="s">
        <v>152</v>
      </c>
      <c r="C44" s="1" t="s">
        <v>17</v>
      </c>
      <c r="D44" s="1">
        <v>10.26</v>
      </c>
    </row>
    <row r="45" spans="1:4" ht="12.75" x14ac:dyDescent="0.2">
      <c r="A45" s="1"/>
      <c r="C45" s="1"/>
      <c r="D45" s="1"/>
    </row>
    <row r="51" spans="1:4" ht="12.75" x14ac:dyDescent="0.2">
      <c r="A51" s="1" t="s">
        <v>19</v>
      </c>
      <c r="B51" s="1" t="s">
        <v>20</v>
      </c>
      <c r="C51" s="1" t="s">
        <v>21</v>
      </c>
      <c r="D51" s="1">
        <v>2.5</v>
      </c>
    </row>
    <row r="53" spans="1:4" ht="12.75" x14ac:dyDescent="0.2">
      <c r="A53" s="1" t="s">
        <v>156</v>
      </c>
      <c r="B53" s="1" t="s">
        <v>23</v>
      </c>
      <c r="C53" s="1" t="s">
        <v>158</v>
      </c>
      <c r="D53" s="1">
        <v>1</v>
      </c>
    </row>
    <row r="54" spans="1:4" ht="12.75" x14ac:dyDescent="0.2">
      <c r="A54" s="1" t="s">
        <v>156</v>
      </c>
      <c r="B54" s="1" t="s">
        <v>20</v>
      </c>
      <c r="C54" s="1" t="s">
        <v>158</v>
      </c>
      <c r="D54" s="1">
        <v>0.4</v>
      </c>
    </row>
    <row r="55" spans="1:4" ht="12.75" x14ac:dyDescent="0.2">
      <c r="A55" s="1" t="s">
        <v>156</v>
      </c>
      <c r="B55" s="1" t="s">
        <v>161</v>
      </c>
    </row>
    <row r="56" spans="1:4" ht="12.75" x14ac:dyDescent="0.2">
      <c r="A56" s="1" t="s">
        <v>156</v>
      </c>
      <c r="B56" s="1" t="s">
        <v>162</v>
      </c>
    </row>
    <row r="57" spans="1:4" ht="12.75" x14ac:dyDescent="0.2">
      <c r="A57" s="1" t="s">
        <v>156</v>
      </c>
      <c r="B57" s="1" t="s">
        <v>165</v>
      </c>
    </row>
    <row r="58" spans="1:4" ht="12.75" x14ac:dyDescent="0.2">
      <c r="A58" s="1" t="s">
        <v>156</v>
      </c>
      <c r="B58" s="1" t="s">
        <v>167</v>
      </c>
    </row>
    <row r="59" spans="1:4" ht="12.75" x14ac:dyDescent="0.2">
      <c r="A59" s="1" t="s">
        <v>156</v>
      </c>
    </row>
    <row r="60" spans="1:4" ht="12.75" x14ac:dyDescent="0.2">
      <c r="A60" s="1" t="s">
        <v>156</v>
      </c>
    </row>
    <row r="61" spans="1:4" ht="12.75" x14ac:dyDescent="0.2">
      <c r="A61" s="1" t="s">
        <v>156</v>
      </c>
    </row>
    <row r="62" spans="1:4" ht="12.75" x14ac:dyDescent="0.2">
      <c r="A62" s="1" t="s">
        <v>156</v>
      </c>
    </row>
    <row r="63" spans="1:4" ht="12.75" x14ac:dyDescent="0.2">
      <c r="A63" s="1" t="s">
        <v>156</v>
      </c>
    </row>
    <row r="64" spans="1:4" ht="12.75" x14ac:dyDescent="0.2">
      <c r="A64" s="1" t="s">
        <v>156</v>
      </c>
    </row>
    <row r="65" spans="1:4" ht="12.75" x14ac:dyDescent="0.2">
      <c r="A65" s="1" t="s">
        <v>156</v>
      </c>
    </row>
    <row r="67" spans="1:4" ht="12.75" x14ac:dyDescent="0.2">
      <c r="A67" s="1" t="s">
        <v>25</v>
      </c>
      <c r="C67" s="1" t="s">
        <v>158</v>
      </c>
      <c r="D67" s="1">
        <v>5.4</v>
      </c>
    </row>
    <row r="68" spans="1:4" ht="12.75" x14ac:dyDescent="0.2">
      <c r="A68" s="1" t="s">
        <v>25</v>
      </c>
    </row>
    <row r="69" spans="1:4" ht="12.75" x14ac:dyDescent="0.2">
      <c r="A69" s="1" t="s">
        <v>25</v>
      </c>
    </row>
    <row r="70" spans="1:4" ht="12.75" x14ac:dyDescent="0.2">
      <c r="A70" s="1" t="s">
        <v>25</v>
      </c>
    </row>
    <row r="71" spans="1:4" ht="12.75" x14ac:dyDescent="0.2">
      <c r="A71" s="1" t="s">
        <v>25</v>
      </c>
    </row>
    <row r="72" spans="1:4" ht="12.75" x14ac:dyDescent="0.2">
      <c r="A72" s="1" t="s">
        <v>25</v>
      </c>
    </row>
    <row r="73" spans="1:4" ht="12.75" x14ac:dyDescent="0.2">
      <c r="A73" s="1" t="s">
        <v>25</v>
      </c>
    </row>
    <row r="75" spans="1:4" ht="12.75" x14ac:dyDescent="0.2">
      <c r="A75" s="1" t="s">
        <v>26</v>
      </c>
      <c r="B75" s="1" t="s">
        <v>23</v>
      </c>
      <c r="C75" s="1" t="s">
        <v>158</v>
      </c>
      <c r="D75" s="1">
        <v>2.04</v>
      </c>
    </row>
    <row r="76" spans="1:4" ht="12.75" x14ac:dyDescent="0.2">
      <c r="B76" s="1" t="s">
        <v>20</v>
      </c>
      <c r="C76" s="1" t="s">
        <v>158</v>
      </c>
      <c r="D76" s="1">
        <v>2.72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41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7">
        <v>35</v>
      </c>
      <c r="E5" s="7">
        <v>0.5</v>
      </c>
      <c r="F5" s="3">
        <f t="shared" ref="F5:F8" si="0">E5*D5</f>
        <v>17.5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3.8</v>
      </c>
      <c r="F6" s="3">
        <f t="shared" si="0"/>
        <v>53.199999999999996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10</v>
      </c>
      <c r="C10" s="7" t="s">
        <v>11</v>
      </c>
      <c r="D10" s="7">
        <v>0.42</v>
      </c>
      <c r="E10" s="7">
        <v>25</v>
      </c>
      <c r="F10" s="3">
        <f t="shared" ref="F10:F11" si="1">E10*D10</f>
        <v>10.5</v>
      </c>
      <c r="G10" s="3"/>
    </row>
    <row r="11" spans="1:7" ht="15.75" customHeight="1" x14ac:dyDescent="0.2">
      <c r="B11" s="7" t="s">
        <v>9</v>
      </c>
      <c r="C11" s="7" t="s">
        <v>11</v>
      </c>
      <c r="D11" s="7">
        <v>0.28000000000000003</v>
      </c>
      <c r="E11" s="7">
        <v>90</v>
      </c>
      <c r="F11" s="3">
        <f t="shared" si="1"/>
        <v>25.200000000000003</v>
      </c>
      <c r="G11" s="3"/>
    </row>
    <row r="12" spans="1:7" x14ac:dyDescent="0.25">
      <c r="B12" s="4" t="s">
        <v>13</v>
      </c>
      <c r="C12" s="3"/>
      <c r="D12" s="3"/>
      <c r="E12" s="3"/>
      <c r="F12" s="3"/>
      <c r="G12" s="3"/>
    </row>
    <row r="13" spans="1:7" ht="15.75" customHeight="1" x14ac:dyDescent="0.2">
      <c r="B13" s="7" t="str">
        <f>Prices!B23:D23</f>
        <v>Custom Spread (Truck)</v>
      </c>
      <c r="C13" s="7" t="s">
        <v>14</v>
      </c>
      <c r="D13" s="7">
        <v>7</v>
      </c>
      <c r="E13" s="7">
        <v>2</v>
      </c>
      <c r="F13" s="3">
        <f>E13*D13</f>
        <v>14</v>
      </c>
      <c r="G13" s="3"/>
    </row>
    <row r="14" spans="1:7" x14ac:dyDescent="0.25">
      <c r="B14" s="4" t="s">
        <v>47</v>
      </c>
      <c r="C14" s="3"/>
      <c r="D14" s="3"/>
      <c r="E14" s="3"/>
      <c r="F14" s="3"/>
      <c r="G14" s="3"/>
    </row>
    <row r="15" spans="1:7" ht="15.75" customHeight="1" x14ac:dyDescent="0.2">
      <c r="B15" s="27" t="s">
        <v>48</v>
      </c>
      <c r="C15" s="7" t="s">
        <v>14</v>
      </c>
      <c r="D15" s="7">
        <v>7</v>
      </c>
      <c r="E15" s="7">
        <v>1</v>
      </c>
      <c r="F15" s="3">
        <f>E15*D15</f>
        <v>7</v>
      </c>
      <c r="G15" s="3"/>
    </row>
    <row r="16" spans="1:7" x14ac:dyDescent="0.25">
      <c r="B16" s="4" t="s">
        <v>16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Prices!B35:D35</f>
        <v>Tractors</v>
      </c>
      <c r="C17" s="12" t="s">
        <v>17</v>
      </c>
      <c r="D17" s="12">
        <v>10.27</v>
      </c>
      <c r="E17" s="12">
        <v>0.28060000000000002</v>
      </c>
      <c r="F17" s="3">
        <f>E17*D17</f>
        <v>2.8817620000000002</v>
      </c>
      <c r="G17" s="3"/>
    </row>
    <row r="18" spans="2:7" x14ac:dyDescent="0.25">
      <c r="B18" s="4" t="s">
        <v>18</v>
      </c>
      <c r="C18" s="3"/>
      <c r="D18" s="3"/>
      <c r="E18" s="3"/>
      <c r="F18" s="3"/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10.26</v>
      </c>
      <c r="E19" s="7">
        <v>0.35070000000000001</v>
      </c>
      <c r="F19" s="3">
        <f>E19*D19</f>
        <v>3.598182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1.5165999999999999</v>
      </c>
      <c r="F21" s="3">
        <f>E21*D21</f>
        <v>3.7915000000000001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0.84</v>
      </c>
      <c r="E23" s="7">
        <v>1</v>
      </c>
      <c r="F23" s="3">
        <f t="shared" ref="F23:F25" si="2">E23*D23</f>
        <v>0.84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0.4</v>
      </c>
      <c r="E24" s="7">
        <v>1</v>
      </c>
      <c r="F24" s="3">
        <f t="shared" si="2"/>
        <v>0.4</v>
      </c>
      <c r="G24" s="3"/>
    </row>
    <row r="25" spans="2:7" x14ac:dyDescent="0.25">
      <c r="B25" s="4" t="s">
        <v>25</v>
      </c>
      <c r="C25" s="7" t="s">
        <v>24</v>
      </c>
      <c r="D25" s="7">
        <v>5.75</v>
      </c>
      <c r="E25" s="7">
        <v>1</v>
      </c>
      <c r="F25" s="7">
        <f t="shared" si="2"/>
        <v>5.75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2.04</v>
      </c>
      <c r="E27" s="7">
        <v>1</v>
      </c>
      <c r="F27" s="3">
        <f t="shared" ref="F27:F28" si="3">E27*D27</f>
        <v>2.04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2.72</v>
      </c>
      <c r="E28" s="7">
        <v>1</v>
      </c>
      <c r="F28" s="3">
        <f t="shared" si="3"/>
        <v>2.72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2.5703125" customWidth="1"/>
  </cols>
  <sheetData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5.75" customHeight="1" x14ac:dyDescent="0.2">
      <c r="B3" s="3"/>
      <c r="C3" s="3"/>
      <c r="D3" s="3"/>
      <c r="E3" s="3"/>
      <c r="F3" s="3"/>
      <c r="G3" s="3"/>
    </row>
    <row r="4" spans="2:7" x14ac:dyDescent="0.25">
      <c r="B4" s="4" t="s">
        <v>6</v>
      </c>
      <c r="C4" s="3"/>
      <c r="D4" s="3"/>
      <c r="E4" s="3"/>
      <c r="F4" s="3"/>
      <c r="G4" s="3"/>
    </row>
    <row r="5" spans="2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0.5</v>
      </c>
      <c r="F5" s="3">
        <f t="shared" ref="F5:F8" si="0">E5*D5</f>
        <v>25</v>
      </c>
      <c r="G5" s="3"/>
    </row>
    <row r="6" spans="2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3.8</v>
      </c>
      <c r="F6" s="3">
        <f t="shared" si="0"/>
        <v>53.199999999999996</v>
      </c>
      <c r="G6" s="3"/>
    </row>
    <row r="7" spans="2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2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2:7" x14ac:dyDescent="0.25">
      <c r="B9" s="4" t="s">
        <v>8</v>
      </c>
      <c r="C9" s="3"/>
      <c r="D9" s="3"/>
      <c r="E9" s="3"/>
      <c r="F9" s="3"/>
      <c r="G9" s="3"/>
    </row>
    <row r="10" spans="2:7" ht="15.75" customHeight="1" x14ac:dyDescent="0.2">
      <c r="B10" s="3" t="str">
        <f>Prices!B11</f>
        <v>Rye Seed</v>
      </c>
      <c r="C10" s="3" t="str">
        <f>Prices!C11</f>
        <v>lb</v>
      </c>
      <c r="D10" s="3">
        <f>Prices!D11</f>
        <v>0.26</v>
      </c>
      <c r="E10" s="7">
        <v>90</v>
      </c>
      <c r="F10" s="3">
        <f>E10*D10</f>
        <v>23.400000000000002</v>
      </c>
      <c r="G10" s="3"/>
    </row>
    <row r="11" spans="2:7" ht="15.75" customHeight="1" x14ac:dyDescent="0.2">
      <c r="B11" s="3"/>
      <c r="C11" s="3"/>
      <c r="D11" s="3"/>
      <c r="E11" s="3"/>
      <c r="F11" s="3"/>
      <c r="G11" s="3"/>
    </row>
    <row r="12" spans="2:7" ht="15.75" customHeight="1" x14ac:dyDescent="0.2">
      <c r="B12" s="3"/>
      <c r="C12" s="3"/>
      <c r="D12" s="3"/>
      <c r="E12" s="3"/>
      <c r="F12" s="3"/>
      <c r="G12" s="3"/>
    </row>
    <row r="13" spans="2:7" ht="15.75" customHeight="1" x14ac:dyDescent="0.2">
      <c r="B13" s="3"/>
      <c r="C13" s="3"/>
      <c r="D13" s="3"/>
      <c r="E13" s="3"/>
      <c r="F13" s="3"/>
      <c r="G13" s="3"/>
    </row>
    <row r="14" spans="2:7" ht="15.75" customHeight="1" x14ac:dyDescent="0.2">
      <c r="B14" s="3"/>
      <c r="C14" s="3"/>
      <c r="D14" s="3"/>
      <c r="E14" s="3"/>
      <c r="F14" s="3"/>
      <c r="G14" s="3"/>
    </row>
    <row r="15" spans="2:7" ht="15.75" customHeight="1" x14ac:dyDescent="0.2">
      <c r="B15" s="3"/>
      <c r="C15" s="3"/>
      <c r="D15" s="3"/>
      <c r="E15" s="3"/>
      <c r="F15" s="3"/>
      <c r="G15" s="3"/>
    </row>
    <row r="16" spans="2:7" ht="15.75" customHeight="1" x14ac:dyDescent="0.2">
      <c r="B16" s="3"/>
      <c r="C16" s="3"/>
      <c r="D16" s="3"/>
      <c r="E16" s="3"/>
      <c r="F16" s="3"/>
      <c r="G16" s="3"/>
    </row>
    <row r="17" spans="2:7" ht="15.75" customHeight="1" x14ac:dyDescent="0.2">
      <c r="B17" s="7"/>
      <c r="C17" s="3"/>
      <c r="D17" s="3"/>
      <c r="E17" s="3"/>
      <c r="F17" s="3"/>
      <c r="G17" s="3"/>
    </row>
    <row r="18" spans="2:7" ht="15.75" customHeight="1" x14ac:dyDescent="0.2">
      <c r="B18" s="3"/>
      <c r="C18" s="3"/>
      <c r="D18" s="3"/>
      <c r="E18" s="3"/>
      <c r="F18" s="3"/>
      <c r="G18" s="3"/>
    </row>
    <row r="19" spans="2:7" ht="15.75" customHeight="1" x14ac:dyDescent="0.2">
      <c r="B19" s="3"/>
      <c r="C19" s="3"/>
      <c r="D19" s="3"/>
      <c r="E19" s="3"/>
      <c r="F19" s="3"/>
      <c r="G19" s="3"/>
    </row>
    <row r="20" spans="2:7" ht="15.75" customHeight="1" x14ac:dyDescent="0.2">
      <c r="B20" s="3"/>
      <c r="C20" s="3"/>
      <c r="D20" s="3"/>
      <c r="E20" s="3"/>
      <c r="F20" s="3"/>
      <c r="G20" s="3"/>
    </row>
    <row r="21" spans="2:7" ht="15.75" customHeight="1" x14ac:dyDescent="0.2">
      <c r="B21" s="3"/>
      <c r="C21" s="3"/>
      <c r="D21" s="3"/>
      <c r="E21" s="3"/>
      <c r="F21" s="3"/>
      <c r="G21" s="3"/>
    </row>
    <row r="22" spans="2:7" ht="15.75" customHeight="1" x14ac:dyDescent="0.2">
      <c r="B22" s="3"/>
      <c r="C22" s="3"/>
      <c r="D22" s="3"/>
      <c r="E22" s="3"/>
      <c r="F22" s="3"/>
      <c r="G22" s="3"/>
    </row>
    <row r="23" spans="2:7" ht="15.75" customHeight="1" x14ac:dyDescent="0.2">
      <c r="B23" s="3"/>
      <c r="C23" s="3"/>
      <c r="D23" s="3"/>
      <c r="E23" s="3"/>
      <c r="F23" s="3"/>
      <c r="G23" s="3"/>
    </row>
    <row r="24" spans="2:7" ht="15.75" customHeight="1" x14ac:dyDescent="0.2">
      <c r="B24" s="3"/>
      <c r="C24" s="3"/>
      <c r="D24" s="3"/>
      <c r="E24" s="3"/>
      <c r="F24" s="3"/>
      <c r="G24" s="3"/>
    </row>
    <row r="25" spans="2:7" ht="15.75" customHeight="1" x14ac:dyDescent="0.2">
      <c r="B25" s="3"/>
      <c r="C25" s="3"/>
      <c r="D25" s="3"/>
      <c r="E25" s="3"/>
      <c r="F25" s="3"/>
      <c r="G25" s="3"/>
    </row>
    <row r="26" spans="2:7" ht="15.75" customHeight="1" x14ac:dyDescent="0.2">
      <c r="B26" s="3"/>
      <c r="C26" s="3"/>
      <c r="D26" s="3"/>
      <c r="E26" s="3"/>
      <c r="F26" s="3"/>
      <c r="G26" s="3"/>
    </row>
    <row r="27" spans="2:7" ht="15.75" customHeight="1" x14ac:dyDescent="0.2">
      <c r="B27" s="3"/>
      <c r="C27" s="3"/>
      <c r="D27" s="3"/>
      <c r="E27" s="3"/>
      <c r="F27" s="3"/>
      <c r="G27" s="3"/>
    </row>
    <row r="28" spans="2:7" ht="15.75" customHeight="1" x14ac:dyDescent="0.2">
      <c r="B28" s="3"/>
      <c r="C28" s="3"/>
      <c r="D28" s="3"/>
      <c r="E28" s="3"/>
      <c r="F28" s="3"/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  <row r="32" spans="2:7" ht="15" x14ac:dyDescent="0.2">
      <c r="B32" s="3"/>
      <c r="C32" s="3"/>
      <c r="D32" s="3"/>
      <c r="E32" s="3"/>
      <c r="F32" s="3"/>
      <c r="G32" s="3"/>
    </row>
    <row r="33" spans="2:7" ht="15" x14ac:dyDescent="0.2">
      <c r="B33" s="3"/>
      <c r="C33" s="3"/>
      <c r="D33" s="3"/>
      <c r="E33" s="3"/>
      <c r="F33" s="3"/>
      <c r="G33" s="3"/>
    </row>
    <row r="34" spans="2:7" ht="15" x14ac:dyDescent="0.2">
      <c r="B34" s="3"/>
      <c r="C34" s="3"/>
      <c r="D34" s="3"/>
      <c r="E34" s="3"/>
      <c r="F34" s="3"/>
      <c r="G3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x14ac:dyDescent="0.25">
      <c r="A1" s="1"/>
      <c r="B1" s="5" t="s">
        <v>30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17"/>
      <c r="E4" s="17"/>
      <c r="F4" s="17"/>
      <c r="G4" s="17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6">
        <f>Prices!D2</f>
        <v>50</v>
      </c>
      <c r="E5" s="18">
        <v>0.5</v>
      </c>
      <c r="F5" s="6">
        <f t="shared" ref="F5:F8" si="0">E5*D5</f>
        <v>25</v>
      </c>
      <c r="G5" s="6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6">
        <f>Prices!D3</f>
        <v>14</v>
      </c>
      <c r="E6" s="18">
        <v>2.4</v>
      </c>
      <c r="F6" s="6">
        <f t="shared" si="0"/>
        <v>33.6</v>
      </c>
      <c r="G6" s="6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6">
        <f>Prices!D4</f>
        <v>22</v>
      </c>
      <c r="E7" s="18">
        <v>1.1000000000000001</v>
      </c>
      <c r="F7" s="6">
        <f t="shared" si="0"/>
        <v>24.200000000000003</v>
      </c>
      <c r="G7" s="6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6">
        <f>Prices!D5</f>
        <v>16.25</v>
      </c>
      <c r="E8" s="18">
        <v>0.85</v>
      </c>
      <c r="F8" s="6">
        <f t="shared" si="0"/>
        <v>13.8125</v>
      </c>
      <c r="G8" s="6"/>
    </row>
    <row r="9" spans="1:7" x14ac:dyDescent="0.25">
      <c r="B9" s="4" t="s">
        <v>8</v>
      </c>
      <c r="C9" s="3"/>
      <c r="D9" s="6"/>
      <c r="E9" s="17"/>
      <c r="F9" s="6"/>
      <c r="G9" s="6"/>
    </row>
    <row r="10" spans="1:7" ht="15.75" customHeight="1" x14ac:dyDescent="0.2">
      <c r="B10" s="7" t="s">
        <v>15</v>
      </c>
      <c r="C10" s="7" t="s">
        <v>11</v>
      </c>
      <c r="D10" s="19">
        <v>0.26</v>
      </c>
      <c r="E10" s="18">
        <v>90</v>
      </c>
      <c r="F10" s="6">
        <f>E10*D10</f>
        <v>23.400000000000002</v>
      </c>
      <c r="G10" s="6"/>
    </row>
    <row r="11" spans="1:7" x14ac:dyDescent="0.25">
      <c r="B11" s="4" t="s">
        <v>13</v>
      </c>
      <c r="C11" s="3"/>
      <c r="D11" s="6"/>
      <c r="E11" s="17"/>
      <c r="F11" s="6"/>
      <c r="G11" s="6"/>
    </row>
    <row r="12" spans="1:7" ht="15.75" customHeight="1" x14ac:dyDescent="0.2">
      <c r="B12" s="7" t="str">
        <f>Prices!B23:D23</f>
        <v>Custom Spread (Truck)</v>
      </c>
      <c r="C12" s="7" t="s">
        <v>14</v>
      </c>
      <c r="D12" s="19">
        <v>7</v>
      </c>
      <c r="E12" s="18">
        <v>2</v>
      </c>
      <c r="F12" s="6">
        <f>E12*D12</f>
        <v>14</v>
      </c>
      <c r="G12" s="6"/>
    </row>
    <row r="13" spans="1:7" x14ac:dyDescent="0.25">
      <c r="B13" s="4" t="s">
        <v>16</v>
      </c>
      <c r="C13" s="3"/>
      <c r="D13" s="6"/>
      <c r="E13" s="17"/>
      <c r="F13" s="6"/>
      <c r="G13" s="6"/>
    </row>
    <row r="14" spans="1:7" ht="15.75" customHeight="1" x14ac:dyDescent="0.2">
      <c r="B14" s="3" t="str">
        <f>Prices!B35:D35</f>
        <v>Tractors</v>
      </c>
      <c r="C14" s="12" t="s">
        <v>17</v>
      </c>
      <c r="D14" s="20">
        <v>10.27</v>
      </c>
      <c r="E14" s="21">
        <v>0.34370000000000001</v>
      </c>
      <c r="F14" s="6">
        <f>E14*D14</f>
        <v>3.5297990000000001</v>
      </c>
      <c r="G14" s="6"/>
    </row>
    <row r="15" spans="1:7" x14ac:dyDescent="0.25">
      <c r="B15" s="4" t="s">
        <v>18</v>
      </c>
      <c r="C15" s="3"/>
      <c r="D15" s="6"/>
      <c r="E15" s="17"/>
      <c r="F15" s="6"/>
      <c r="G15" s="6"/>
    </row>
    <row r="16" spans="1:7" ht="15.75" customHeight="1" x14ac:dyDescent="0.2">
      <c r="B16" s="3" t="str">
        <f>Prices!B40:D40</f>
        <v>Implements</v>
      </c>
      <c r="C16" s="7" t="s">
        <v>17</v>
      </c>
      <c r="D16" s="19">
        <v>15</v>
      </c>
      <c r="E16" s="18">
        <v>0.19639999999999999</v>
      </c>
      <c r="F16" s="6">
        <f t="shared" ref="F16:F17" si="1">E16*D16</f>
        <v>2.9459999999999997</v>
      </c>
      <c r="G16" s="6"/>
    </row>
    <row r="17" spans="2:7" x14ac:dyDescent="0.25">
      <c r="B17" s="13" t="str">
        <f>Prices!A44</f>
        <v>Unallocated Labor</v>
      </c>
      <c r="C17" s="7" t="s">
        <v>17</v>
      </c>
      <c r="D17" s="19">
        <v>10.26</v>
      </c>
      <c r="E17" s="18">
        <v>0.42959999999999998</v>
      </c>
      <c r="F17" s="6">
        <f t="shared" si="1"/>
        <v>4.4076959999999996</v>
      </c>
      <c r="G17" s="6"/>
    </row>
    <row r="18" spans="2:7" x14ac:dyDescent="0.25">
      <c r="B18" s="4" t="s">
        <v>19</v>
      </c>
      <c r="C18" s="3"/>
      <c r="D18" s="6"/>
      <c r="E18" s="17"/>
      <c r="F18" s="6"/>
      <c r="G18" s="6"/>
    </row>
    <row r="19" spans="2:7" ht="15.75" customHeight="1" x14ac:dyDescent="0.2">
      <c r="B19" s="7" t="s">
        <v>20</v>
      </c>
      <c r="C19" s="7" t="s">
        <v>21</v>
      </c>
      <c r="D19" s="19">
        <v>2.5</v>
      </c>
      <c r="E19" s="18">
        <v>1.6303000000000001</v>
      </c>
      <c r="F19" s="6">
        <f>E19*D19</f>
        <v>4.0757500000000002</v>
      </c>
      <c r="G19" s="6"/>
    </row>
    <row r="20" spans="2:7" x14ac:dyDescent="0.25">
      <c r="B20" s="4" t="s">
        <v>22</v>
      </c>
      <c r="C20" s="3"/>
      <c r="D20" s="6"/>
      <c r="E20" s="17"/>
      <c r="F20" s="6"/>
      <c r="G20" s="6"/>
    </row>
    <row r="21" spans="2:7" ht="15.75" customHeight="1" x14ac:dyDescent="0.2">
      <c r="B21" s="7" t="s">
        <v>23</v>
      </c>
      <c r="C21" s="7" t="s">
        <v>24</v>
      </c>
      <c r="D21" s="19">
        <v>1.64</v>
      </c>
      <c r="E21" s="18">
        <v>1</v>
      </c>
      <c r="F21" s="6">
        <f t="shared" ref="F21:F23" si="2">E21*D21</f>
        <v>1.64</v>
      </c>
      <c r="G21" s="6"/>
    </row>
    <row r="22" spans="2:7" ht="15.75" customHeight="1" x14ac:dyDescent="0.2">
      <c r="B22" s="7" t="s">
        <v>20</v>
      </c>
      <c r="C22" s="7" t="s">
        <v>24</v>
      </c>
      <c r="D22" s="19">
        <v>0.41</v>
      </c>
      <c r="E22" s="18">
        <v>1</v>
      </c>
      <c r="F22" s="6">
        <f t="shared" si="2"/>
        <v>0.41</v>
      </c>
      <c r="G22" s="6"/>
    </row>
    <row r="23" spans="2:7" x14ac:dyDescent="0.25">
      <c r="B23" s="4" t="s">
        <v>25</v>
      </c>
      <c r="C23" s="7" t="s">
        <v>24</v>
      </c>
      <c r="D23" s="19">
        <v>5.12</v>
      </c>
      <c r="E23" s="18">
        <v>1</v>
      </c>
      <c r="F23" s="19">
        <f t="shared" si="2"/>
        <v>5.12</v>
      </c>
      <c r="G23" s="6"/>
    </row>
    <row r="24" spans="2:7" x14ac:dyDescent="0.25">
      <c r="B24" s="4" t="s">
        <v>26</v>
      </c>
      <c r="C24" s="3"/>
      <c r="D24" s="6"/>
      <c r="E24" s="17"/>
      <c r="F24" s="6"/>
      <c r="G24" s="6"/>
    </row>
    <row r="25" spans="2:7" ht="15.75" customHeight="1" x14ac:dyDescent="0.2">
      <c r="B25" s="7" t="s">
        <v>23</v>
      </c>
      <c r="C25" s="7" t="s">
        <v>24</v>
      </c>
      <c r="D25" s="19">
        <v>3.61</v>
      </c>
      <c r="E25" s="18">
        <v>1</v>
      </c>
      <c r="F25" s="6">
        <f t="shared" ref="F25:F26" si="3">E25*D25</f>
        <v>3.61</v>
      </c>
      <c r="G25" s="6"/>
    </row>
    <row r="26" spans="2:7" ht="15.75" customHeight="1" x14ac:dyDescent="0.2">
      <c r="B26" s="7" t="s">
        <v>20</v>
      </c>
      <c r="C26" s="7" t="s">
        <v>24</v>
      </c>
      <c r="D26" s="19">
        <v>2.8</v>
      </c>
      <c r="E26" s="18">
        <v>1</v>
      </c>
      <c r="F26" s="6">
        <f t="shared" si="3"/>
        <v>2.8</v>
      </c>
      <c r="G26" s="6"/>
    </row>
    <row r="27" spans="2:7" ht="15.75" customHeight="1" x14ac:dyDescent="0.2">
      <c r="B27" s="3"/>
      <c r="C27" s="3"/>
      <c r="D27" s="17"/>
      <c r="E27" s="17"/>
      <c r="F27" s="6"/>
      <c r="G27" s="6"/>
    </row>
    <row r="28" spans="2:7" ht="15.75" customHeight="1" x14ac:dyDescent="0.2">
      <c r="B28" s="7" t="s">
        <v>27</v>
      </c>
      <c r="C28" s="3"/>
      <c r="D28" s="17"/>
      <c r="E28" s="17"/>
      <c r="F28" s="6">
        <f t="shared" ref="F28:G28" si="4">SUM(F5:F22)</f>
        <v>151.02174499999998</v>
      </c>
      <c r="G28" s="6">
        <f t="shared" si="4"/>
        <v>0</v>
      </c>
    </row>
    <row r="29" spans="2:7" ht="15" x14ac:dyDescent="0.2">
      <c r="B29" s="7" t="s">
        <v>28</v>
      </c>
      <c r="C29" s="3"/>
      <c r="D29" s="17"/>
      <c r="E29" s="17"/>
      <c r="F29" s="6">
        <f t="shared" ref="F29:G29" si="5">SUM(F23:F26)</f>
        <v>11.530000000000001</v>
      </c>
      <c r="G29" s="6">
        <f t="shared" si="5"/>
        <v>0</v>
      </c>
    </row>
    <row r="30" spans="2:7" ht="15" x14ac:dyDescent="0.2">
      <c r="B30" s="7" t="s">
        <v>29</v>
      </c>
      <c r="C30" s="3"/>
      <c r="D30" s="17"/>
      <c r="E30" s="17"/>
      <c r="F30" s="6">
        <f t="shared" ref="F30:G30" si="6">F28+F29</f>
        <v>162.55174499999998</v>
      </c>
      <c r="G30" s="6">
        <f t="shared" si="6"/>
        <v>0</v>
      </c>
    </row>
    <row r="31" spans="2:7" ht="12.75" x14ac:dyDescent="0.2">
      <c r="D31" s="22"/>
      <c r="E31" s="22"/>
      <c r="F31" s="22"/>
      <c r="G31" s="22"/>
    </row>
    <row r="32" spans="2:7" ht="12.75" x14ac:dyDescent="0.2">
      <c r="D32" s="22"/>
      <c r="E32" s="22"/>
      <c r="F32" s="22"/>
      <c r="G32" s="22"/>
    </row>
    <row r="33" spans="4:7" ht="12.75" x14ac:dyDescent="0.2">
      <c r="D33" s="22"/>
      <c r="E33" s="22"/>
      <c r="F33" s="22"/>
      <c r="G33" s="22"/>
    </row>
    <row r="34" spans="4:7" ht="12.75" x14ac:dyDescent="0.2">
      <c r="D34" s="22"/>
      <c r="E34" s="22"/>
      <c r="F34" s="22"/>
      <c r="G34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x14ac:dyDescent="0.25">
      <c r="A1" s="1"/>
      <c r="B1" s="5" t="s">
        <v>31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6">
        <f>Prices!D2</f>
        <v>50</v>
      </c>
      <c r="E5" s="18">
        <v>0.5</v>
      </c>
      <c r="F5" s="6">
        <f t="shared" ref="F5:F8" si="0">E5*D5</f>
        <v>25</v>
      </c>
      <c r="G5" s="6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6">
        <f>Prices!D3</f>
        <v>14</v>
      </c>
      <c r="E6" s="18">
        <v>2.4</v>
      </c>
      <c r="F6" s="6">
        <f t="shared" si="0"/>
        <v>33.6</v>
      </c>
      <c r="G6" s="6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6">
        <f>Prices!D4</f>
        <v>22</v>
      </c>
      <c r="E7" s="18">
        <v>1.1000000000000001</v>
      </c>
      <c r="F7" s="6">
        <f t="shared" si="0"/>
        <v>24.200000000000003</v>
      </c>
      <c r="G7" s="6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6">
        <f>Prices!D5</f>
        <v>16.25</v>
      </c>
      <c r="E8" s="18">
        <v>0.85</v>
      </c>
      <c r="F8" s="6">
        <f t="shared" si="0"/>
        <v>13.8125</v>
      </c>
      <c r="G8" s="6"/>
    </row>
    <row r="9" spans="1:7" x14ac:dyDescent="0.25">
      <c r="B9" s="4" t="s">
        <v>8</v>
      </c>
      <c r="C9" s="3"/>
      <c r="D9" s="6"/>
      <c r="E9" s="17"/>
      <c r="F9" s="6"/>
      <c r="G9" s="6"/>
    </row>
    <row r="10" spans="1:7" ht="15.75" customHeight="1" x14ac:dyDescent="0.2">
      <c r="B10" s="7" t="s">
        <v>15</v>
      </c>
      <c r="C10" s="7" t="s">
        <v>11</v>
      </c>
      <c r="D10" s="19">
        <v>0.26</v>
      </c>
      <c r="E10" s="18">
        <v>120</v>
      </c>
      <c r="F10" s="6">
        <f>E10*D10</f>
        <v>31.200000000000003</v>
      </c>
      <c r="G10" s="6"/>
    </row>
    <row r="11" spans="1:7" x14ac:dyDescent="0.25">
      <c r="B11" s="4" t="s">
        <v>13</v>
      </c>
      <c r="C11" s="3"/>
      <c r="D11" s="6"/>
      <c r="E11" s="17"/>
      <c r="F11" s="6"/>
      <c r="G11" s="6"/>
    </row>
    <row r="12" spans="1:7" ht="15.75" customHeight="1" x14ac:dyDescent="0.2">
      <c r="B12" s="7" t="str">
        <f>Prices!B23:D23</f>
        <v>Custom Spread (Truck)</v>
      </c>
      <c r="C12" s="7" t="s">
        <v>14</v>
      </c>
      <c r="D12" s="19">
        <v>7</v>
      </c>
      <c r="E12" s="18">
        <v>1</v>
      </c>
      <c r="F12" s="6">
        <f>E12*D12</f>
        <v>7</v>
      </c>
      <c r="G12" s="6"/>
    </row>
    <row r="13" spans="1:7" x14ac:dyDescent="0.25">
      <c r="B13" s="4" t="s">
        <v>16</v>
      </c>
      <c r="C13" s="3"/>
      <c r="D13" s="6"/>
      <c r="E13" s="17"/>
      <c r="F13" s="6"/>
      <c r="G13" s="6"/>
    </row>
    <row r="14" spans="1:7" ht="15.75" customHeight="1" x14ac:dyDescent="0.2">
      <c r="B14" s="3" t="str">
        <f>Prices!B35:D35</f>
        <v>Tractors</v>
      </c>
      <c r="C14" s="12" t="s">
        <v>17</v>
      </c>
      <c r="D14" s="20">
        <v>10.27</v>
      </c>
      <c r="E14" s="21">
        <v>0.28060000000000002</v>
      </c>
      <c r="F14" s="6">
        <f>E14*D14</f>
        <v>2.8817620000000002</v>
      </c>
      <c r="G14" s="6"/>
    </row>
    <row r="15" spans="1:7" x14ac:dyDescent="0.25">
      <c r="B15" s="4" t="s">
        <v>18</v>
      </c>
      <c r="C15" s="3"/>
      <c r="D15" s="6"/>
      <c r="E15" s="17"/>
      <c r="F15" s="6"/>
      <c r="G15" s="6"/>
    </row>
    <row r="16" spans="1:7" ht="15.75" customHeight="1" x14ac:dyDescent="0.2">
      <c r="B16" s="3" t="str">
        <f>Prices!B40:D40</f>
        <v>Implements</v>
      </c>
      <c r="C16" s="7" t="s">
        <v>17</v>
      </c>
      <c r="D16" s="19">
        <v>15</v>
      </c>
      <c r="E16" s="18">
        <v>0.15709999999999999</v>
      </c>
      <c r="F16" s="6">
        <f t="shared" ref="F16:F17" si="1">E16*D16</f>
        <v>2.3565</v>
      </c>
      <c r="G16" s="6"/>
    </row>
    <row r="17" spans="2:8" x14ac:dyDescent="0.25">
      <c r="B17" s="13" t="str">
        <f>Prices!A44</f>
        <v>Unallocated Labor</v>
      </c>
      <c r="C17" s="7" t="s">
        <v>17</v>
      </c>
      <c r="D17" s="19">
        <v>10.26</v>
      </c>
      <c r="E17" s="18">
        <v>0.35070000000000001</v>
      </c>
      <c r="F17" s="6">
        <f t="shared" si="1"/>
        <v>3.598182</v>
      </c>
      <c r="G17" s="6"/>
    </row>
    <row r="18" spans="2:8" x14ac:dyDescent="0.25">
      <c r="B18" s="4" t="s">
        <v>19</v>
      </c>
      <c r="C18" s="3"/>
      <c r="D18" s="6"/>
      <c r="E18" s="17"/>
      <c r="F18" s="6"/>
      <c r="G18" s="6"/>
    </row>
    <row r="19" spans="2:8" ht="15.75" customHeight="1" x14ac:dyDescent="0.2">
      <c r="B19" s="7" t="s">
        <v>20</v>
      </c>
      <c r="C19" s="7" t="s">
        <v>21</v>
      </c>
      <c r="D19" s="19">
        <v>2.5</v>
      </c>
      <c r="E19" s="18">
        <v>1.5165999999999999</v>
      </c>
      <c r="F19" s="6">
        <f>E19*D19</f>
        <v>3.7915000000000001</v>
      </c>
      <c r="G19" s="6"/>
    </row>
    <row r="20" spans="2:8" x14ac:dyDescent="0.25">
      <c r="B20" s="4" t="s">
        <v>22</v>
      </c>
      <c r="C20" s="3"/>
      <c r="D20" s="6"/>
      <c r="E20" s="17"/>
      <c r="F20" s="6"/>
      <c r="G20" s="6"/>
    </row>
    <row r="21" spans="2:8" ht="15.75" customHeight="1" x14ac:dyDescent="0.2">
      <c r="B21" s="7" t="s">
        <v>23</v>
      </c>
      <c r="C21" s="7" t="s">
        <v>24</v>
      </c>
      <c r="D21" s="19">
        <v>0.84</v>
      </c>
      <c r="E21" s="18">
        <v>1</v>
      </c>
      <c r="F21" s="6">
        <f t="shared" ref="F21:F23" si="2">E21*D21</f>
        <v>0.84</v>
      </c>
      <c r="G21" s="6"/>
    </row>
    <row r="22" spans="2:8" ht="15.75" customHeight="1" x14ac:dyDescent="0.2">
      <c r="B22" s="7" t="s">
        <v>20</v>
      </c>
      <c r="C22" s="7" t="s">
        <v>24</v>
      </c>
      <c r="D22" s="19">
        <v>0.4</v>
      </c>
      <c r="E22" s="18">
        <v>1</v>
      </c>
      <c r="F22" s="6">
        <f t="shared" si="2"/>
        <v>0.4</v>
      </c>
      <c r="G22" s="6"/>
    </row>
    <row r="23" spans="2:8" x14ac:dyDescent="0.25">
      <c r="B23" s="4" t="s">
        <v>25</v>
      </c>
      <c r="C23" s="7" t="s">
        <v>24</v>
      </c>
      <c r="D23" s="19">
        <v>5.4</v>
      </c>
      <c r="E23" s="18">
        <v>1</v>
      </c>
      <c r="F23" s="19">
        <f t="shared" si="2"/>
        <v>5.4</v>
      </c>
      <c r="G23" s="6"/>
    </row>
    <row r="24" spans="2:8" x14ac:dyDescent="0.25">
      <c r="B24" s="4" t="s">
        <v>26</v>
      </c>
      <c r="C24" s="3"/>
      <c r="D24" s="6"/>
      <c r="E24" s="17"/>
      <c r="F24" s="6"/>
      <c r="G24" s="6"/>
    </row>
    <row r="25" spans="2:8" ht="15.75" customHeight="1" x14ac:dyDescent="0.2">
      <c r="B25" s="7" t="s">
        <v>23</v>
      </c>
      <c r="C25" s="7" t="s">
        <v>24</v>
      </c>
      <c r="D25" s="19">
        <v>2.04</v>
      </c>
      <c r="E25" s="18">
        <v>1</v>
      </c>
      <c r="F25" s="6">
        <f t="shared" ref="F25:F26" si="3">E25*D25</f>
        <v>2.04</v>
      </c>
      <c r="G25" s="6"/>
    </row>
    <row r="26" spans="2:8" ht="15.75" customHeight="1" x14ac:dyDescent="0.2">
      <c r="B26" s="7" t="s">
        <v>20</v>
      </c>
      <c r="C26" s="7" t="s">
        <v>24</v>
      </c>
      <c r="D26" s="19">
        <v>2.72</v>
      </c>
      <c r="E26" s="18">
        <v>1</v>
      </c>
      <c r="F26" s="6">
        <f t="shared" si="3"/>
        <v>2.72</v>
      </c>
      <c r="G26" s="6"/>
    </row>
    <row r="27" spans="2:8" ht="15.75" customHeight="1" x14ac:dyDescent="0.2">
      <c r="B27" s="3"/>
      <c r="C27" s="3"/>
      <c r="D27" s="17"/>
      <c r="E27" s="17"/>
      <c r="F27" s="6"/>
      <c r="G27" s="6"/>
    </row>
    <row r="28" spans="2:8" ht="15.75" customHeight="1" x14ac:dyDescent="0.2">
      <c r="B28" s="7" t="s">
        <v>32</v>
      </c>
      <c r="C28" s="3"/>
      <c r="D28" s="17"/>
      <c r="E28" s="17"/>
      <c r="F28" s="6">
        <f t="shared" ref="F28:G28" si="4">SUM(F5:F22)</f>
        <v>148.68044400000005</v>
      </c>
      <c r="G28" s="6">
        <f t="shared" si="4"/>
        <v>0</v>
      </c>
    </row>
    <row r="29" spans="2:8" ht="15" x14ac:dyDescent="0.2">
      <c r="B29" s="7" t="s">
        <v>33</v>
      </c>
      <c r="C29" s="3"/>
      <c r="D29" s="17"/>
      <c r="E29" s="17"/>
      <c r="F29" s="6">
        <f t="shared" ref="F29:G29" si="5">SUM(F23:F26)</f>
        <v>10.16</v>
      </c>
      <c r="G29" s="6">
        <f t="shared" si="5"/>
        <v>0</v>
      </c>
    </row>
    <row r="30" spans="2:8" ht="15" x14ac:dyDescent="0.2">
      <c r="B30" s="7" t="s">
        <v>34</v>
      </c>
      <c r="C30" s="3"/>
      <c r="D30" s="17"/>
      <c r="E30" s="17"/>
      <c r="F30" s="6">
        <f t="shared" ref="F30:G30" si="6">F28+F29</f>
        <v>158.84044400000005</v>
      </c>
      <c r="G30" s="6">
        <f t="shared" si="6"/>
        <v>0</v>
      </c>
      <c r="H30" s="3"/>
    </row>
    <row r="31" spans="2:8" ht="15" x14ac:dyDescent="0.2">
      <c r="D31" s="17"/>
      <c r="E31" s="17"/>
      <c r="F31" s="17"/>
      <c r="G31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2:7" ht="15.75" customHeight="1" x14ac:dyDescent="0.2">
      <c r="B1" s="1" t="s">
        <v>35</v>
      </c>
    </row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5.75" customHeight="1" x14ac:dyDescent="0.2">
      <c r="B3" s="3"/>
      <c r="C3" s="3"/>
      <c r="D3" s="3"/>
      <c r="E3" s="3"/>
      <c r="F3" s="3"/>
      <c r="G3" s="3"/>
    </row>
    <row r="4" spans="2:7" x14ac:dyDescent="0.25">
      <c r="B4" s="4" t="s">
        <v>6</v>
      </c>
      <c r="C4" s="3"/>
      <c r="D4" s="3"/>
      <c r="E4" s="3"/>
      <c r="F4" s="3"/>
      <c r="G4" s="3"/>
    </row>
    <row r="5" spans="2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0.75</v>
      </c>
      <c r="F5" s="3">
        <f t="shared" ref="F5:F8" si="0">E5*D5</f>
        <v>37.5</v>
      </c>
      <c r="G5" s="3"/>
    </row>
    <row r="6" spans="2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0.9</v>
      </c>
      <c r="F6" s="3">
        <f t="shared" si="0"/>
        <v>12.6</v>
      </c>
      <c r="G6" s="3"/>
    </row>
    <row r="7" spans="2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2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2:7" x14ac:dyDescent="0.25">
      <c r="B9" s="4" t="s">
        <v>8</v>
      </c>
      <c r="C9" s="3"/>
      <c r="D9" s="3"/>
      <c r="E9" s="3"/>
      <c r="F9" s="3"/>
      <c r="G9" s="3"/>
    </row>
    <row r="10" spans="2:7" ht="15.75" customHeight="1" x14ac:dyDescent="0.2">
      <c r="B10" s="7" t="s">
        <v>15</v>
      </c>
      <c r="C10" s="3" t="str">
        <f>Prices!C12:E12</f>
        <v>lb</v>
      </c>
      <c r="D10" s="7">
        <v>0.26</v>
      </c>
      <c r="E10" s="7">
        <v>75</v>
      </c>
      <c r="F10" s="3">
        <f t="shared" ref="F10:F11" si="1">E10*D10</f>
        <v>19.5</v>
      </c>
      <c r="G10" s="3"/>
    </row>
    <row r="11" spans="2:7" ht="15.75" customHeight="1" x14ac:dyDescent="0.2">
      <c r="B11" s="7" t="s">
        <v>38</v>
      </c>
      <c r="C11" s="7" t="s">
        <v>11</v>
      </c>
      <c r="D11" s="7">
        <v>2.0499999999999998</v>
      </c>
      <c r="E11" s="7">
        <v>8</v>
      </c>
      <c r="F11" s="3">
        <f t="shared" si="1"/>
        <v>16.399999999999999</v>
      </c>
      <c r="G11" s="3"/>
    </row>
    <row r="12" spans="2:7" x14ac:dyDescent="0.25">
      <c r="B12" s="4" t="s">
        <v>13</v>
      </c>
      <c r="C12" s="3"/>
      <c r="D12" s="3"/>
      <c r="E12" s="3"/>
      <c r="F12" s="3"/>
      <c r="G12" s="3"/>
    </row>
    <row r="13" spans="2:7" ht="15.75" customHeight="1" x14ac:dyDescent="0.2">
      <c r="B13" s="7" t="str">
        <f>Prices!B23:D23</f>
        <v>Custom Spread (Truck)</v>
      </c>
      <c r="C13" s="7" t="s">
        <v>14</v>
      </c>
      <c r="D13" s="7">
        <v>7</v>
      </c>
      <c r="E13" s="7">
        <v>1</v>
      </c>
      <c r="F13" s="3">
        <f>E13*D13</f>
        <v>7</v>
      </c>
      <c r="G13" s="3"/>
    </row>
    <row r="14" spans="2:7" x14ac:dyDescent="0.25">
      <c r="B14" s="4" t="s">
        <v>16</v>
      </c>
      <c r="C14" s="3"/>
      <c r="D14" s="3"/>
      <c r="E14" s="3"/>
      <c r="F14" s="3"/>
      <c r="G14" s="3"/>
    </row>
    <row r="15" spans="2:7" ht="15.75" customHeight="1" x14ac:dyDescent="0.2">
      <c r="B15" s="3" t="str">
        <f>Prices!B35:D35</f>
        <v>Tractors</v>
      </c>
      <c r="C15" s="12" t="s">
        <v>17</v>
      </c>
      <c r="D15" s="12">
        <v>10.27</v>
      </c>
      <c r="E15" s="12">
        <v>0.34370000000000001</v>
      </c>
      <c r="F15" s="3">
        <f>E15*D15</f>
        <v>3.5297990000000001</v>
      </c>
      <c r="G15" s="3"/>
    </row>
    <row r="16" spans="2:7" x14ac:dyDescent="0.25">
      <c r="B16" s="4" t="s">
        <v>18</v>
      </c>
      <c r="C16" s="3"/>
      <c r="D16" s="3"/>
      <c r="E16" s="3"/>
      <c r="F16" s="3"/>
      <c r="G16" s="3"/>
    </row>
    <row r="17" spans="2:7" ht="15.75" customHeight="1" x14ac:dyDescent="0.2">
      <c r="B17" s="3" t="str">
        <f>Prices!B40:D40</f>
        <v>Implements</v>
      </c>
      <c r="C17" s="7" t="s">
        <v>17</v>
      </c>
      <c r="D17" s="7">
        <v>15</v>
      </c>
      <c r="E17" s="7">
        <v>0.19639999999999999</v>
      </c>
      <c r="F17" s="3">
        <f t="shared" ref="F17:F18" si="2">E17*D17</f>
        <v>2.9459999999999997</v>
      </c>
      <c r="G17" s="3"/>
    </row>
    <row r="18" spans="2:7" x14ac:dyDescent="0.25">
      <c r="B18" s="13" t="str">
        <f>Prices!A44</f>
        <v>Unallocated Labor</v>
      </c>
      <c r="C18" s="7" t="s">
        <v>17</v>
      </c>
      <c r="D18" s="7">
        <v>10.26</v>
      </c>
      <c r="E18" s="7">
        <v>0.42959999999999998</v>
      </c>
      <c r="F18" s="3">
        <f t="shared" si="2"/>
        <v>4.4076959999999996</v>
      </c>
      <c r="G18" s="3"/>
    </row>
    <row r="19" spans="2:7" x14ac:dyDescent="0.25">
      <c r="B19" s="4" t="s">
        <v>19</v>
      </c>
      <c r="C19" s="3"/>
      <c r="D19" s="3"/>
      <c r="E19" s="3"/>
      <c r="F19" s="3"/>
      <c r="G19" s="3"/>
    </row>
    <row r="20" spans="2:7" ht="15.75" customHeight="1" x14ac:dyDescent="0.2">
      <c r="B20" s="7" t="s">
        <v>20</v>
      </c>
      <c r="C20" s="7" t="s">
        <v>21</v>
      </c>
      <c r="D20" s="7">
        <v>2.5</v>
      </c>
      <c r="E20" s="7">
        <v>1.6303000000000001</v>
      </c>
      <c r="F20" s="3">
        <f>E20*D20</f>
        <v>4.0757500000000002</v>
      </c>
      <c r="G20" s="3"/>
    </row>
    <row r="21" spans="2:7" x14ac:dyDescent="0.25">
      <c r="B21" s="4" t="s">
        <v>22</v>
      </c>
      <c r="C21" s="3"/>
      <c r="D21" s="3"/>
      <c r="E21" s="3"/>
      <c r="F21" s="3"/>
      <c r="G21" s="3"/>
    </row>
    <row r="22" spans="2:7" ht="15.75" customHeight="1" x14ac:dyDescent="0.2">
      <c r="B22" s="7" t="s">
        <v>23</v>
      </c>
      <c r="C22" s="7" t="s">
        <v>24</v>
      </c>
      <c r="D22" s="7">
        <v>0.18</v>
      </c>
      <c r="E22" s="7">
        <v>1</v>
      </c>
      <c r="F22" s="3">
        <f t="shared" ref="F22:F24" si="3">E22*D22</f>
        <v>0.18</v>
      </c>
      <c r="G22" s="3"/>
    </row>
    <row r="23" spans="2:7" ht="15.75" customHeight="1" x14ac:dyDescent="0.2">
      <c r="B23" s="7" t="s">
        <v>20</v>
      </c>
      <c r="C23" s="7" t="s">
        <v>24</v>
      </c>
      <c r="D23" s="7">
        <v>0.41</v>
      </c>
      <c r="E23" s="7">
        <v>1</v>
      </c>
      <c r="F23" s="3">
        <f t="shared" si="3"/>
        <v>0.41</v>
      </c>
      <c r="G23" s="3"/>
    </row>
    <row r="24" spans="2:7" x14ac:dyDescent="0.25">
      <c r="B24" s="4" t="s">
        <v>25</v>
      </c>
      <c r="C24" s="7" t="s">
        <v>24</v>
      </c>
      <c r="D24" s="7">
        <v>5.42</v>
      </c>
      <c r="E24" s="7">
        <v>1</v>
      </c>
      <c r="F24" s="7">
        <f t="shared" si="3"/>
        <v>5.42</v>
      </c>
      <c r="G24" s="3"/>
    </row>
    <row r="25" spans="2:7" x14ac:dyDescent="0.25">
      <c r="B25" s="4" t="s">
        <v>26</v>
      </c>
      <c r="C25" s="3"/>
      <c r="D25" s="3"/>
      <c r="E25" s="3"/>
      <c r="F25" s="3"/>
      <c r="G25" s="3"/>
    </row>
    <row r="26" spans="2:7" ht="15.75" customHeight="1" x14ac:dyDescent="0.2">
      <c r="B26" s="7" t="s">
        <v>23</v>
      </c>
      <c r="C26" s="7" t="s">
        <v>24</v>
      </c>
      <c r="D26" s="7">
        <v>0.4</v>
      </c>
      <c r="E26" s="7">
        <v>1</v>
      </c>
      <c r="F26" s="3">
        <f t="shared" ref="F26:F27" si="4">E26*D26</f>
        <v>0.4</v>
      </c>
      <c r="G26" s="3"/>
    </row>
    <row r="27" spans="2:7" ht="15.75" customHeight="1" x14ac:dyDescent="0.2">
      <c r="B27" s="7" t="s">
        <v>20</v>
      </c>
      <c r="C27" s="7" t="s">
        <v>24</v>
      </c>
      <c r="D27" s="7">
        <v>2.8</v>
      </c>
      <c r="E27" s="7">
        <v>1</v>
      </c>
      <c r="F27" s="3">
        <f t="shared" si="4"/>
        <v>2.8</v>
      </c>
      <c r="G27" s="3"/>
    </row>
    <row r="28" spans="2:7" ht="15.75" customHeight="1" x14ac:dyDescent="0.2">
      <c r="B28" s="3"/>
      <c r="C28" s="3"/>
      <c r="D28" s="3"/>
      <c r="E28" s="3"/>
      <c r="F28" s="3"/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36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0.75</v>
      </c>
      <c r="F5" s="3">
        <f t="shared" ref="F5:F8" si="0">E5*D5</f>
        <v>37.5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37</v>
      </c>
      <c r="C10" s="7" t="s">
        <v>11</v>
      </c>
      <c r="D10" s="7">
        <v>0.28000000000000003</v>
      </c>
      <c r="E10" s="7">
        <v>60</v>
      </c>
      <c r="F10" s="3">
        <f t="shared" ref="F10:F12" si="1">E10*D10</f>
        <v>16.8</v>
      </c>
      <c r="G10" s="3"/>
    </row>
    <row r="11" spans="1:7" ht="15.75" customHeight="1" x14ac:dyDescent="0.2">
      <c r="B11" s="7" t="s">
        <v>10</v>
      </c>
      <c r="C11" s="7" t="s">
        <v>11</v>
      </c>
      <c r="D11" s="7">
        <v>0.42</v>
      </c>
      <c r="E11" s="7">
        <v>15</v>
      </c>
      <c r="F11" s="3">
        <f t="shared" si="1"/>
        <v>6.3</v>
      </c>
      <c r="G11" s="3"/>
    </row>
    <row r="12" spans="1:7" ht="15.75" customHeight="1" x14ac:dyDescent="0.2">
      <c r="B12" s="7" t="s">
        <v>12</v>
      </c>
      <c r="C12" s="7" t="s">
        <v>11</v>
      </c>
      <c r="D12" s="7">
        <v>2.0499999999999998</v>
      </c>
      <c r="E12" s="7">
        <v>8</v>
      </c>
      <c r="F12" s="3">
        <f t="shared" si="1"/>
        <v>16.399999999999999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0.34370000000000001</v>
      </c>
      <c r="F16" s="3">
        <f>E16*D16</f>
        <v>3.5297990000000001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0.19639999999999999</v>
      </c>
      <c r="F18" s="3">
        <f t="shared" ref="F18:F19" si="2">E18*D18</f>
        <v>2.9459999999999997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10.26</v>
      </c>
      <c r="E19" s="7">
        <v>0.42959999999999998</v>
      </c>
      <c r="F19" s="3">
        <f t="shared" si="2"/>
        <v>4.4076959999999996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1.6303000000000001</v>
      </c>
      <c r="F21" s="3">
        <f>E21*D21</f>
        <v>4.0757500000000002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0.18</v>
      </c>
      <c r="E23" s="7">
        <v>1</v>
      </c>
      <c r="F23" s="3">
        <f t="shared" ref="F23:F25" si="3">E23*D23</f>
        <v>0.18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0.14000000000000001</v>
      </c>
      <c r="E24" s="7">
        <v>1</v>
      </c>
      <c r="F24" s="3">
        <f t="shared" si="3"/>
        <v>0.14000000000000001</v>
      </c>
      <c r="G24" s="3"/>
    </row>
    <row r="25" spans="2:7" x14ac:dyDescent="0.25">
      <c r="B25" s="4" t="s">
        <v>25</v>
      </c>
      <c r="C25" s="7" t="s">
        <v>24</v>
      </c>
      <c r="D25" s="7">
        <v>6.02</v>
      </c>
      <c r="E25" s="7">
        <v>1</v>
      </c>
      <c r="F25" s="7">
        <f t="shared" si="3"/>
        <v>6.02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0.4</v>
      </c>
      <c r="E27" s="7">
        <v>1</v>
      </c>
      <c r="F27" s="3">
        <f t="shared" ref="F27:F28" si="4">E27*D27</f>
        <v>0.4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2.8</v>
      </c>
      <c r="E28" s="7">
        <v>1</v>
      </c>
      <c r="F28" s="3">
        <f t="shared" si="4"/>
        <v>2.8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25.42578125" customWidth="1"/>
    <col min="3" max="3" width="16.28515625" customWidth="1"/>
    <col min="4" max="4" width="17.7109375" customWidth="1"/>
  </cols>
  <sheetData>
    <row r="1" spans="1:7" ht="15.75" customHeight="1" x14ac:dyDescent="0.2">
      <c r="A1" s="1" t="s">
        <v>36</v>
      </c>
      <c r="B1" s="1" t="s">
        <v>35</v>
      </c>
    </row>
    <row r="2" spans="1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5.75" customHeight="1" x14ac:dyDescent="0.2">
      <c r="B3" s="3"/>
      <c r="C3" s="3"/>
      <c r="D3" s="3"/>
      <c r="E3" s="3"/>
      <c r="F3" s="3"/>
      <c r="G3" s="3"/>
    </row>
    <row r="4" spans="1:7" x14ac:dyDescent="0.25">
      <c r="B4" s="4" t="s">
        <v>6</v>
      </c>
      <c r="C4" s="3"/>
      <c r="D4" s="3"/>
      <c r="E4" s="3"/>
      <c r="F4" s="3"/>
      <c r="G4" s="3"/>
    </row>
    <row r="5" spans="1:7" ht="15.75" customHeight="1" x14ac:dyDescent="0.2">
      <c r="B5" s="3" t="str">
        <f>Prices!B2</f>
        <v>Lime (Spread)</v>
      </c>
      <c r="C5" s="3" t="str">
        <f>Prices!C2</f>
        <v>ton</v>
      </c>
      <c r="D5" s="3">
        <f>Prices!D2</f>
        <v>50</v>
      </c>
      <c r="E5" s="7">
        <v>0.75</v>
      </c>
      <c r="F5" s="3">
        <f t="shared" ref="F5:F8" si="0">E5*D5</f>
        <v>37.5</v>
      </c>
      <c r="G5" s="3"/>
    </row>
    <row r="6" spans="1:7" ht="15.75" customHeight="1" x14ac:dyDescent="0.2">
      <c r="B6" s="3" t="str">
        <f>Prices!B3</f>
        <v>Amm Nitrate (34-0-0)</v>
      </c>
      <c r="C6" s="3" t="str">
        <f>Prices!C3</f>
        <v>cwt</v>
      </c>
      <c r="D6" s="3">
        <f>Prices!D3</f>
        <v>14</v>
      </c>
      <c r="E6" s="7">
        <v>1.9</v>
      </c>
      <c r="F6" s="3">
        <f t="shared" si="0"/>
        <v>26.599999999999998</v>
      </c>
      <c r="G6" s="3"/>
    </row>
    <row r="7" spans="1:7" ht="15.75" customHeight="1" x14ac:dyDescent="0.2">
      <c r="B7" s="3" t="str">
        <f>Prices!B4</f>
        <v>Phosphate (18-46-0)</v>
      </c>
      <c r="C7" s="3" t="str">
        <f>Prices!C4</f>
        <v>cwt</v>
      </c>
      <c r="D7" s="3">
        <f>Prices!D4</f>
        <v>22</v>
      </c>
      <c r="E7" s="7">
        <v>1.1000000000000001</v>
      </c>
      <c r="F7" s="3">
        <f t="shared" si="0"/>
        <v>24.200000000000003</v>
      </c>
      <c r="G7" s="3"/>
    </row>
    <row r="8" spans="1:7" ht="15.75" customHeight="1" x14ac:dyDescent="0.2">
      <c r="B8" s="3" t="str">
        <f>Prices!B5</f>
        <v>Potash (0-0-60)</v>
      </c>
      <c r="C8" s="3" t="str">
        <f>Prices!C5</f>
        <v>cwt</v>
      </c>
      <c r="D8" s="3">
        <f>Prices!D5</f>
        <v>16.25</v>
      </c>
      <c r="E8" s="7">
        <v>0.85</v>
      </c>
      <c r="F8" s="3">
        <f t="shared" si="0"/>
        <v>13.8125</v>
      </c>
      <c r="G8" s="3"/>
    </row>
    <row r="9" spans="1:7" x14ac:dyDescent="0.25">
      <c r="B9" s="4" t="s">
        <v>8</v>
      </c>
      <c r="C9" s="3"/>
      <c r="D9" s="3"/>
      <c r="E9" s="3"/>
      <c r="F9" s="3"/>
      <c r="G9" s="3"/>
    </row>
    <row r="10" spans="1:7" ht="15.75" customHeight="1" x14ac:dyDescent="0.2">
      <c r="B10" s="7" t="s">
        <v>15</v>
      </c>
      <c r="C10" s="7" t="s">
        <v>11</v>
      </c>
      <c r="D10" s="7">
        <v>0.26</v>
      </c>
      <c r="E10" s="7">
        <v>60</v>
      </c>
      <c r="F10" s="3">
        <f t="shared" ref="F10:F12" si="1">E10*D10</f>
        <v>15.600000000000001</v>
      </c>
      <c r="G10" s="3"/>
    </row>
    <row r="11" spans="1:7" ht="15.75" customHeight="1" x14ac:dyDescent="0.2">
      <c r="B11" s="7" t="s">
        <v>12</v>
      </c>
      <c r="C11" s="7" t="s">
        <v>11</v>
      </c>
      <c r="D11" s="7">
        <v>2.0499999999999998</v>
      </c>
      <c r="E11" s="7">
        <v>6</v>
      </c>
      <c r="F11" s="3">
        <f t="shared" si="1"/>
        <v>12.299999999999999</v>
      </c>
      <c r="G11" s="3"/>
    </row>
    <row r="12" spans="1:7" ht="15.75" customHeight="1" x14ac:dyDescent="0.2">
      <c r="B12" s="7" t="s">
        <v>39</v>
      </c>
      <c r="C12" s="7" t="s">
        <v>11</v>
      </c>
      <c r="D12" s="7">
        <v>0.66</v>
      </c>
      <c r="E12" s="7">
        <v>12</v>
      </c>
      <c r="F12" s="3">
        <f t="shared" si="1"/>
        <v>7.92</v>
      </c>
      <c r="G12" s="3"/>
    </row>
    <row r="13" spans="1:7" x14ac:dyDescent="0.25">
      <c r="B13" s="4" t="s">
        <v>13</v>
      </c>
      <c r="C13" s="3"/>
      <c r="D13" s="3"/>
      <c r="E13" s="3"/>
      <c r="F13" s="3"/>
      <c r="G13" s="3"/>
    </row>
    <row r="14" spans="1:7" ht="15.75" customHeight="1" x14ac:dyDescent="0.2">
      <c r="B14" s="7" t="str">
        <f>Prices!B23:D23</f>
        <v>Custom Spread (Truck)</v>
      </c>
      <c r="C14" s="7" t="s">
        <v>14</v>
      </c>
      <c r="D14" s="7">
        <v>7</v>
      </c>
      <c r="E14" s="7">
        <v>2</v>
      </c>
      <c r="F14" s="3">
        <f>E14*D14</f>
        <v>14</v>
      </c>
      <c r="G14" s="3"/>
    </row>
    <row r="15" spans="1:7" x14ac:dyDescent="0.25">
      <c r="B15" s="4" t="s">
        <v>16</v>
      </c>
      <c r="C15" s="3"/>
      <c r="D15" s="3"/>
      <c r="E15" s="3"/>
      <c r="F15" s="3"/>
      <c r="G15" s="3"/>
    </row>
    <row r="16" spans="1:7" ht="15.75" customHeight="1" x14ac:dyDescent="0.2">
      <c r="B16" s="3" t="str">
        <f>Prices!B35:D35</f>
        <v>Tractors</v>
      </c>
      <c r="C16" s="12" t="s">
        <v>17</v>
      </c>
      <c r="D16" s="12">
        <v>10.27</v>
      </c>
      <c r="E16" s="12">
        <v>0.34370000000000001</v>
      </c>
      <c r="F16" s="3">
        <f>E16*D16</f>
        <v>3.5297990000000001</v>
      </c>
      <c r="G16" s="3"/>
    </row>
    <row r="17" spans="2:7" x14ac:dyDescent="0.25">
      <c r="B17" s="4" t="s">
        <v>18</v>
      </c>
      <c r="C17" s="3"/>
      <c r="D17" s="3"/>
      <c r="E17" s="3"/>
      <c r="F17" s="3"/>
      <c r="G17" s="3"/>
    </row>
    <row r="18" spans="2:7" ht="15.75" customHeight="1" x14ac:dyDescent="0.2">
      <c r="B18" s="3" t="str">
        <f>Prices!B40:D40</f>
        <v>Implements</v>
      </c>
      <c r="C18" s="7" t="s">
        <v>17</v>
      </c>
      <c r="D18" s="7">
        <v>15</v>
      </c>
      <c r="E18" s="7">
        <v>0.19639999999999999</v>
      </c>
      <c r="F18" s="3">
        <f t="shared" ref="F18:F19" si="2">E18*D18</f>
        <v>2.9459999999999997</v>
      </c>
      <c r="G18" s="3"/>
    </row>
    <row r="19" spans="2:7" x14ac:dyDescent="0.25">
      <c r="B19" s="13" t="str">
        <f>Prices!A44</f>
        <v>Unallocated Labor</v>
      </c>
      <c r="C19" s="7" t="s">
        <v>17</v>
      </c>
      <c r="D19" s="7">
        <v>10.26</v>
      </c>
      <c r="E19" s="7">
        <v>0.42959999999999998</v>
      </c>
      <c r="F19" s="3">
        <f t="shared" si="2"/>
        <v>4.4076959999999996</v>
      </c>
      <c r="G19" s="3"/>
    </row>
    <row r="20" spans="2:7" x14ac:dyDescent="0.25">
      <c r="B20" s="4" t="s">
        <v>19</v>
      </c>
      <c r="C20" s="3"/>
      <c r="D20" s="3"/>
      <c r="E20" s="3"/>
      <c r="F20" s="3"/>
      <c r="G20" s="3"/>
    </row>
    <row r="21" spans="2:7" ht="15.75" customHeight="1" x14ac:dyDescent="0.2">
      <c r="B21" s="7" t="s">
        <v>20</v>
      </c>
      <c r="C21" s="7" t="s">
        <v>21</v>
      </c>
      <c r="D21" s="7">
        <v>2.5</v>
      </c>
      <c r="E21" s="7">
        <v>1.6303000000000001</v>
      </c>
      <c r="F21" s="3">
        <f>E21*D21</f>
        <v>4.0757500000000002</v>
      </c>
      <c r="G21" s="3"/>
    </row>
    <row r="22" spans="2:7" x14ac:dyDescent="0.25">
      <c r="B22" s="4" t="s">
        <v>22</v>
      </c>
      <c r="C22" s="3"/>
      <c r="D22" s="3"/>
      <c r="E22" s="3"/>
      <c r="F22" s="3"/>
      <c r="G22" s="3"/>
    </row>
    <row r="23" spans="2:7" ht="15.75" customHeight="1" x14ac:dyDescent="0.2">
      <c r="B23" s="7" t="s">
        <v>23</v>
      </c>
      <c r="C23" s="7" t="s">
        <v>24</v>
      </c>
      <c r="D23" s="7">
        <v>0.18</v>
      </c>
      <c r="E23" s="7">
        <v>1</v>
      </c>
      <c r="F23" s="3">
        <f t="shared" ref="F23:F25" si="3">E23*D23</f>
        <v>0.18</v>
      </c>
      <c r="G23" s="3"/>
    </row>
    <row r="24" spans="2:7" ht="15.75" customHeight="1" x14ac:dyDescent="0.2">
      <c r="B24" s="7" t="s">
        <v>20</v>
      </c>
      <c r="C24" s="7" t="s">
        <v>24</v>
      </c>
      <c r="D24" s="7">
        <v>0.41</v>
      </c>
      <c r="E24" s="7">
        <v>1</v>
      </c>
      <c r="F24" s="3">
        <f t="shared" si="3"/>
        <v>0.41</v>
      </c>
      <c r="G24" s="3"/>
    </row>
    <row r="25" spans="2:7" x14ac:dyDescent="0.25">
      <c r="B25" s="4" t="s">
        <v>25</v>
      </c>
      <c r="C25" s="7" t="s">
        <v>24</v>
      </c>
      <c r="D25" s="7">
        <v>5.9</v>
      </c>
      <c r="E25" s="7">
        <v>1</v>
      </c>
      <c r="F25" s="7">
        <f t="shared" si="3"/>
        <v>5.9</v>
      </c>
      <c r="G25" s="3"/>
    </row>
    <row r="26" spans="2:7" x14ac:dyDescent="0.25">
      <c r="B26" s="4" t="s">
        <v>26</v>
      </c>
      <c r="C26" s="3"/>
      <c r="D26" s="3"/>
      <c r="E26" s="3"/>
      <c r="F26" s="3"/>
      <c r="G26" s="3"/>
    </row>
    <row r="27" spans="2:7" ht="15.75" customHeight="1" x14ac:dyDescent="0.2">
      <c r="B27" s="7" t="s">
        <v>23</v>
      </c>
      <c r="C27" s="7" t="s">
        <v>24</v>
      </c>
      <c r="D27" s="7">
        <v>0.4</v>
      </c>
      <c r="E27" s="7">
        <v>1</v>
      </c>
      <c r="F27" s="3">
        <f t="shared" ref="F27:F28" si="4">E27*D27</f>
        <v>0.4</v>
      </c>
      <c r="G27" s="3"/>
    </row>
    <row r="28" spans="2:7" ht="15.75" customHeight="1" x14ac:dyDescent="0.2">
      <c r="B28" s="7" t="s">
        <v>20</v>
      </c>
      <c r="C28" s="7" t="s">
        <v>24</v>
      </c>
      <c r="D28" s="7">
        <v>2.8</v>
      </c>
      <c r="E28" s="7">
        <v>1</v>
      </c>
      <c r="F28" s="3">
        <f t="shared" si="4"/>
        <v>2.8</v>
      </c>
      <c r="G28" s="3"/>
    </row>
    <row r="29" spans="2:7" ht="15" x14ac:dyDescent="0.2">
      <c r="B29" s="3"/>
      <c r="C29" s="3"/>
      <c r="D29" s="3"/>
      <c r="E29" s="3"/>
      <c r="F29" s="3"/>
      <c r="G29" s="3"/>
    </row>
    <row r="30" spans="2:7" ht="15" x14ac:dyDescent="0.2">
      <c r="B30" s="3"/>
      <c r="C30" s="3"/>
      <c r="D30" s="3"/>
      <c r="E30" s="3"/>
      <c r="F30" s="3"/>
      <c r="G30" s="3"/>
    </row>
    <row r="31" spans="2:7" ht="15" x14ac:dyDescent="0.2">
      <c r="B31" s="3"/>
      <c r="C31" s="3"/>
      <c r="D31" s="3"/>
      <c r="E31" s="3"/>
      <c r="F31" s="3"/>
      <c r="G3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CTD Rye</vt:lpstr>
      <vt:lpstr>NT-D WheatRyegrassArrowleaf</vt:lpstr>
      <vt:lpstr>NT-D WheatRyegrassArrowleaf CAL</vt:lpstr>
      <vt:lpstr>NT-D WheatRyegrass</vt:lpstr>
      <vt:lpstr>NT-D Rye</vt:lpstr>
      <vt:lpstr>CTBroadcast Rye</vt:lpstr>
      <vt:lpstr>NT-D RyeArrowleaf</vt:lpstr>
      <vt:lpstr>NT-D OatRyegrassArrowleaf</vt:lpstr>
      <vt:lpstr>NT-D RyeArrowleafCrimson</vt:lpstr>
      <vt:lpstr>NT-D RyegrassAarrowleafCrimson</vt:lpstr>
      <vt:lpstr>NT-D RyeRyegrassArrowleafCrimso</vt:lpstr>
      <vt:lpstr>NT-D WheatRyegrassArrowleafCrim</vt:lpstr>
      <vt:lpstr>NT-D OatRyegrassArrowleafCrimso</vt:lpstr>
      <vt:lpstr>NT-D RyeWheatCrimson</vt:lpstr>
      <vt:lpstr>NT-D RyeWheat</vt:lpstr>
      <vt:lpstr>NT-D RyeWheatArrowleaf</vt:lpstr>
      <vt:lpstr>NT-D RyeArrowleafCrimsonWheat</vt:lpstr>
      <vt:lpstr>NT-D RyeRyegrassArrowleaf</vt:lpstr>
      <vt:lpstr>CTD OatRyegrassArrowleafCrimson</vt:lpstr>
      <vt:lpstr>CTD WheatRyegrassArrowleafCrims</vt:lpstr>
      <vt:lpstr>CTD RyeRyegrassArrowleafCrimson</vt:lpstr>
      <vt:lpstr>CTD RyegrassArrowleafCrimson</vt:lpstr>
      <vt:lpstr>CTD RyeArrowleafCrimson</vt:lpstr>
      <vt:lpstr>CTD OatRyegrassArrowleaf</vt:lpstr>
      <vt:lpstr>CTD WheatRyegrassArrowleaf</vt:lpstr>
      <vt:lpstr>CTD RyeRyegrassArrowleaf</vt:lpstr>
      <vt:lpstr>CTD RyerassArrowleaf</vt:lpstr>
      <vt:lpstr>NT-D RyegrassArrowleaf</vt:lpstr>
      <vt:lpstr>CTD OatRyegrass</vt:lpstr>
      <vt:lpstr>NT-D OatRyegrass</vt:lpstr>
      <vt:lpstr>CTBroadcast OatRyegrass</vt:lpstr>
      <vt:lpstr>CTD RyeArrowleaf</vt:lpstr>
      <vt:lpstr>CTD WheatRyegrass</vt:lpstr>
      <vt:lpstr>CTD RyeRyegrass</vt:lpstr>
      <vt:lpstr>CTBroadcast RyeRyegrass</vt:lpstr>
      <vt:lpstr>CTD Ryegrass</vt:lpstr>
      <vt:lpstr>CTBroadcast Ryegrass</vt:lpstr>
      <vt:lpstr>Tractors&amp;SelfPropelled</vt:lpstr>
      <vt:lpstr>Implements</vt:lpstr>
      <vt:lpstr>Prices</vt:lpstr>
      <vt:lpstr>CTBroadcast WheatRyegrass</vt:lpstr>
      <vt:lpstr>NT-B-Rye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Albritton Hancock</dc:creator>
  <cp:lastModifiedBy>Guy Albritton Hancock</cp:lastModifiedBy>
  <dcterms:created xsi:type="dcterms:W3CDTF">2019-03-25T18:51:52Z</dcterms:created>
  <dcterms:modified xsi:type="dcterms:W3CDTF">2019-03-25T18:51:53Z</dcterms:modified>
</cp:coreProperties>
</file>