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gxuan.Liu\Dropbox\UGA\Yangxuan Liu\Publication\Breakeven Yield for Harvest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9" i="1" l="1"/>
  <c r="E24" i="1"/>
  <c r="E31" i="1" l="1"/>
  <c r="E33" i="1" s="1"/>
</calcChain>
</file>

<file path=xl/sharedStrings.xml><?xml version="1.0" encoding="utf-8"?>
<sst xmlns="http://schemas.openxmlformats.org/spreadsheetml/2006/main" count="38" uniqueCount="32">
  <si>
    <t>Cotton Price</t>
  </si>
  <si>
    <t>Cottonseed Price</t>
  </si>
  <si>
    <t>$/Ton</t>
  </si>
  <si>
    <t>$/Lb</t>
  </si>
  <si>
    <t>$/Acre</t>
  </si>
  <si>
    <t>Revenue</t>
  </si>
  <si>
    <t>Total Revenue</t>
  </si>
  <si>
    <t>Cotton Yield</t>
  </si>
  <si>
    <t>Lb/Acre</t>
  </si>
  <si>
    <t>Cottonseed Yield</t>
  </si>
  <si>
    <t>Gin Turnout Ratio</t>
  </si>
  <si>
    <t>Defoliation and Harvest Cost</t>
  </si>
  <si>
    <t>Total Cost</t>
  </si>
  <si>
    <t>Ton</t>
  </si>
  <si>
    <t>Percentage</t>
  </si>
  <si>
    <t>Net Return above Harvest Cost</t>
  </si>
  <si>
    <t>Ginning Cost per Pound of Cotton Lint</t>
  </si>
  <si>
    <t>Picking/Stripping &amp; Moduling Cost</t>
  </si>
  <si>
    <t>Defoliation Cost (Chemical, Machinery, and Labor)</t>
  </si>
  <si>
    <t>Cotton Harvest Breakeven Yield Calculator</t>
  </si>
  <si>
    <t>Developed by</t>
  </si>
  <si>
    <t>November 2018</t>
  </si>
  <si>
    <t>Breakeven Yield</t>
  </si>
  <si>
    <t xml:space="preserve">which is also the minimum yield, required to cover the costs of defoliation, picking, and ginning of cotton. </t>
  </si>
  <si>
    <r>
      <t xml:space="preserve">Data entry is made in the </t>
    </r>
    <r>
      <rPr>
        <b/>
        <u/>
        <sz val="11"/>
        <color theme="1"/>
        <rFont val="Calibri"/>
        <family val="2"/>
        <scheme val="minor"/>
      </rPr>
      <t>white cells</t>
    </r>
    <r>
      <rPr>
        <sz val="11"/>
        <color theme="1"/>
        <rFont val="Calibri"/>
        <family val="2"/>
        <scheme val="minor"/>
      </rPr>
      <t xml:space="preserve"> only.  All other cells are protected.</t>
    </r>
  </si>
  <si>
    <t>Net Return above Defoliation and Harvest Cost</t>
  </si>
  <si>
    <r>
      <t xml:space="preserve">find the Goal Seek Function in excel is: </t>
    </r>
    <r>
      <rPr>
        <b/>
        <sz val="11"/>
        <color theme="1"/>
        <rFont val="Calibri"/>
        <family val="2"/>
        <scheme val="minor"/>
      </rPr>
      <t>Data -&gt; What-If Analysis -&gt; Goal Seek.</t>
    </r>
  </si>
  <si>
    <r>
      <t xml:space="preserve">To calculate Breakeven Yield, use the </t>
    </r>
    <r>
      <rPr>
        <b/>
        <sz val="11"/>
        <color theme="1"/>
        <rFont val="Calibri"/>
        <family val="2"/>
        <scheme val="minor"/>
      </rPr>
      <t>Goal Seek Function</t>
    </r>
    <r>
      <rPr>
        <sz val="11"/>
        <color theme="1"/>
        <rFont val="Calibri"/>
        <family val="2"/>
        <scheme val="minor"/>
      </rPr>
      <t xml:space="preserve"> in Excel. The way to</t>
    </r>
  </si>
  <si>
    <t>Then, users need to put the information as shown in the dialog box on</t>
  </si>
  <si>
    <t xml:space="preserve">the right to use the Goal Seek Function. </t>
  </si>
  <si>
    <r>
      <t xml:space="preserve">This decision aid is designed to assist producers to make cotton harvest decisions. It calculates the </t>
    </r>
    <r>
      <rPr>
        <b/>
        <sz val="11"/>
        <color theme="1"/>
        <rFont val="Calibri"/>
        <family val="2"/>
        <scheme val="minor"/>
      </rPr>
      <t>Breakeven Yield</t>
    </r>
    <r>
      <rPr>
        <sz val="11"/>
        <color theme="1"/>
        <rFont val="Calibri"/>
        <family val="2"/>
        <scheme val="minor"/>
      </rPr>
      <t xml:space="preserve">, </t>
    </r>
  </si>
  <si>
    <t>Yangxuan Liu and Ronnie Barentine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</si>
</sst>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DDE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48">
    <xf numFmtId="0" fontId="0" fillId="0" borderId="0" xfId="0"/>
    <xf numFmtId="0" fontId="0" fillId="3" borderId="0" xfId="2" applyFont="1" applyBorder="1"/>
    <xf numFmtId="0" fontId="0" fillId="4" borderId="0" xfId="0" applyFill="1" applyProtection="1"/>
    <xf numFmtId="164" fontId="0" fillId="0" borderId="3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2" fontId="0" fillId="3" borderId="0" xfId="2" applyNumberFormat="1" applyFont="1" applyBorder="1"/>
    <xf numFmtId="9" fontId="0" fillId="0" borderId="3" xfId="0" applyNumberFormat="1" applyBorder="1" applyProtection="1">
      <protection locked="0"/>
    </xf>
    <xf numFmtId="165" fontId="0" fillId="0" borderId="3" xfId="0" applyNumberFormat="1" applyBorder="1" applyProtection="1">
      <protection locked="0"/>
    </xf>
    <xf numFmtId="0" fontId="0" fillId="3" borderId="5" xfId="2" applyFont="1" applyBorder="1"/>
    <xf numFmtId="164" fontId="3" fillId="3" borderId="10" xfId="2" applyNumberFormat="1" applyFont="1" applyBorder="1"/>
    <xf numFmtId="0" fontId="0" fillId="5" borderId="0" xfId="0" applyFill="1" applyProtection="1"/>
    <xf numFmtId="0" fontId="0" fillId="6" borderId="0" xfId="0" applyFill="1" applyBorder="1"/>
    <xf numFmtId="164" fontId="3" fillId="3" borderId="0" xfId="2" applyNumberFormat="1" applyFont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7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3" fillId="3" borderId="0" xfId="2" applyFont="1" applyBorder="1" applyAlignment="1">
      <alignment horizontal="left"/>
    </xf>
    <xf numFmtId="0" fontId="0" fillId="3" borderId="4" xfId="2" applyFont="1" applyBorder="1"/>
    <xf numFmtId="0" fontId="0" fillId="3" borderId="6" xfId="2" applyFont="1" applyBorder="1"/>
    <xf numFmtId="0" fontId="0" fillId="3" borderId="7" xfId="2" applyFont="1" applyBorder="1"/>
    <xf numFmtId="0" fontId="0" fillId="3" borderId="8" xfId="2" applyFont="1" applyBorder="1"/>
    <xf numFmtId="0" fontId="3" fillId="3" borderId="11" xfId="2" applyFont="1" applyBorder="1"/>
    <xf numFmtId="0" fontId="3" fillId="3" borderId="11" xfId="2" applyFont="1" applyBorder="1" applyAlignment="1"/>
    <xf numFmtId="0" fontId="3" fillId="3" borderId="8" xfId="2" applyFont="1" applyBorder="1" applyAlignment="1"/>
    <xf numFmtId="0" fontId="3" fillId="3" borderId="7" xfId="2" applyFont="1" applyBorder="1" applyAlignment="1">
      <alignment horizontal="left"/>
    </xf>
    <xf numFmtId="1" fontId="3" fillId="7" borderId="12" xfId="0" applyNumberFormat="1" applyFont="1" applyFill="1" applyBorder="1" applyAlignment="1">
      <alignment horizontal="right"/>
    </xf>
    <xf numFmtId="0" fontId="3" fillId="7" borderId="14" xfId="0" applyFont="1" applyFill="1" applyBorder="1" applyAlignment="1">
      <alignment horizontal="left"/>
    </xf>
    <xf numFmtId="17" fontId="3" fillId="5" borderId="0" xfId="0" quotePrefix="1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7" fontId="3" fillId="5" borderId="0" xfId="0" quotePrefix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3" borderId="7" xfId="2" applyFont="1" applyBorder="1" applyAlignment="1">
      <alignment horizontal="left"/>
    </xf>
    <xf numFmtId="0" fontId="3" fillId="3" borderId="0" xfId="2" applyFont="1" applyBorder="1" applyAlignment="1">
      <alignment horizontal="left"/>
    </xf>
    <xf numFmtId="0" fontId="4" fillId="2" borderId="13" xfId="1" applyFont="1" applyBorder="1" applyAlignment="1">
      <alignment horizontal="center"/>
    </xf>
    <xf numFmtId="0" fontId="4" fillId="2" borderId="12" xfId="1" applyFont="1" applyBorder="1" applyAlignment="1">
      <alignment horizontal="center"/>
    </xf>
    <xf numFmtId="0" fontId="4" fillId="2" borderId="14" xfId="1" applyFont="1" applyBorder="1" applyAlignment="1">
      <alignment horizontal="center"/>
    </xf>
    <xf numFmtId="0" fontId="3" fillId="3" borderId="9" xfId="2" applyFont="1" applyBorder="1" applyAlignment="1">
      <alignment horizontal="left"/>
    </xf>
    <xf numFmtId="0" fontId="3" fillId="3" borderId="10" xfId="2" applyFont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3" fillId="5" borderId="0" xfId="0" quotePrefix="1" applyFont="1" applyFill="1" applyBorder="1" applyAlignment="1">
      <alignment horizontal="center"/>
    </xf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14654</xdr:colOff>
      <xdr:row>2</xdr:row>
      <xdr:rowOff>122110</xdr:rowOff>
    </xdr:from>
    <xdr:to>
      <xdr:col>3</xdr:col>
      <xdr:colOff>1029926</xdr:colOff>
      <xdr:row>5</xdr:row>
      <xdr:rowOff>5898</xdr:rowOff>
    </xdr:to>
    <xdr:pic>
      <xdr:nvPicPr>
        <xdr:cNvPr id="4" name="Picture 3" descr="Image result for uga extension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231" y="434725"/>
          <a:ext cx="1738195" cy="440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4278922</xdr:colOff>
      <xdr:row>2</xdr:row>
      <xdr:rowOff>112342</xdr:rowOff>
    </xdr:from>
    <xdr:to>
      <xdr:col>5</xdr:col>
      <xdr:colOff>854092</xdr:colOff>
      <xdr:row>4</xdr:row>
      <xdr:rowOff>181745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2422" y="424957"/>
          <a:ext cx="1815874" cy="440634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4191000</xdr:colOff>
      <xdr:row>8</xdr:row>
      <xdr:rowOff>39687</xdr:rowOff>
    </xdr:from>
    <xdr:to>
      <xdr:col>5</xdr:col>
      <xdr:colOff>788353</xdr:colOff>
      <xdr:row>15</xdr:row>
      <xdr:rowOff>41910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4625" y="1555750"/>
          <a:ext cx="1820228" cy="128016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="130" zoomScaleNormal="130" workbookViewId="0">
      <selection activeCell="K10" sqref="K10"/>
    </sheetView>
  </sheetViews>
  <sheetFormatPr defaultRowHeight="15" x14ac:dyDescent="0.25"/>
  <cols>
    <col min="1" max="1" width="2.140625" customWidth="1"/>
    <col min="2" max="2" width="2.7109375" customWidth="1"/>
    <col min="3" max="3" width="10.42578125" customWidth="1"/>
    <col min="4" max="4" width="66" customWidth="1"/>
    <col min="6" max="6" width="12.85546875" customWidth="1"/>
    <col min="7" max="7" width="2.7109375" customWidth="1"/>
  </cols>
  <sheetData>
    <row r="1" spans="1:25" ht="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x14ac:dyDescent="0.3">
      <c r="A2" s="2"/>
      <c r="B2" s="10"/>
      <c r="C2" s="46" t="s">
        <v>19</v>
      </c>
      <c r="D2" s="46"/>
      <c r="E2" s="46"/>
      <c r="F2" s="46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2"/>
      <c r="B3" s="10"/>
      <c r="C3" s="36" t="s">
        <v>20</v>
      </c>
      <c r="D3" s="36"/>
      <c r="E3" s="36"/>
      <c r="F3" s="36"/>
      <c r="G3" s="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"/>
      <c r="B4" s="10"/>
      <c r="C4" s="36" t="s">
        <v>31</v>
      </c>
      <c r="D4" s="36"/>
      <c r="E4" s="36"/>
      <c r="F4" s="36"/>
      <c r="G4" s="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2"/>
      <c r="B5" s="10"/>
      <c r="C5" s="47" t="s">
        <v>21</v>
      </c>
      <c r="D5" s="36"/>
      <c r="E5" s="36"/>
      <c r="F5" s="36"/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2"/>
      <c r="B6" s="10"/>
      <c r="C6" s="35"/>
      <c r="D6" s="36"/>
      <c r="E6" s="36"/>
      <c r="F6" s="36"/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2"/>
      <c r="B7" s="10"/>
      <c r="C7" s="13" t="s">
        <v>30</v>
      </c>
      <c r="D7" s="14"/>
      <c r="E7" s="14"/>
      <c r="F7" s="15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2"/>
      <c r="B8" s="10"/>
      <c r="C8" s="16" t="s">
        <v>23</v>
      </c>
      <c r="D8" s="11"/>
      <c r="E8" s="11"/>
      <c r="F8" s="17"/>
      <c r="G8" s="1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2"/>
      <c r="B9" s="10"/>
      <c r="C9" s="16"/>
      <c r="D9" s="11"/>
      <c r="E9" s="11"/>
      <c r="F9" s="17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2"/>
      <c r="B10" s="10"/>
      <c r="C10" s="16" t="s">
        <v>24</v>
      </c>
      <c r="D10" s="11"/>
      <c r="E10" s="11"/>
      <c r="F10" s="17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2"/>
      <c r="B11" s="10"/>
      <c r="C11" s="16"/>
      <c r="D11" s="11"/>
      <c r="E11" s="11"/>
      <c r="F11" s="17"/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5">
      <c r="A12" s="2"/>
      <c r="B12" s="10"/>
      <c r="C12" s="16" t="s">
        <v>27</v>
      </c>
      <c r="D12" s="11"/>
      <c r="E12" s="11"/>
      <c r="F12" s="17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2"/>
      <c r="B13" s="10"/>
      <c r="C13" s="16" t="s">
        <v>26</v>
      </c>
      <c r="D13" s="11"/>
      <c r="E13" s="11"/>
      <c r="F13" s="17"/>
      <c r="G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2"/>
      <c r="B14" s="10"/>
      <c r="C14" s="18" t="s">
        <v>28</v>
      </c>
      <c r="D14" s="11"/>
      <c r="E14" s="11"/>
      <c r="F14" s="17"/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2"/>
      <c r="B15" s="10"/>
      <c r="C15" s="16" t="s">
        <v>29</v>
      </c>
      <c r="D15" s="11"/>
      <c r="E15" s="11"/>
      <c r="F15" s="17"/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8.4499999999999993" customHeight="1" x14ac:dyDescent="0.25">
      <c r="A16" s="2"/>
      <c r="B16" s="10"/>
      <c r="C16" s="19"/>
      <c r="D16" s="20"/>
      <c r="E16" s="20"/>
      <c r="F16" s="21"/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2"/>
      <c r="B17" s="10"/>
      <c r="C17" s="10"/>
      <c r="D17" s="10"/>
      <c r="E17" s="10"/>
      <c r="F17" s="10"/>
      <c r="G17" s="1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2"/>
      <c r="B18" s="10"/>
      <c r="C18" s="41" t="s">
        <v>5</v>
      </c>
      <c r="D18" s="42"/>
      <c r="E18" s="42"/>
      <c r="F18" s="43"/>
      <c r="G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2"/>
      <c r="B19" s="10"/>
      <c r="C19" s="23"/>
      <c r="D19" s="8" t="s">
        <v>0</v>
      </c>
      <c r="E19" s="3">
        <v>0.77</v>
      </c>
      <c r="F19" s="24" t="s">
        <v>3</v>
      </c>
      <c r="G19" s="1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2"/>
      <c r="B20" s="10"/>
      <c r="C20" s="25"/>
      <c r="D20" s="1" t="s">
        <v>1</v>
      </c>
      <c r="E20" s="7">
        <v>135</v>
      </c>
      <c r="F20" s="26" t="s">
        <v>2</v>
      </c>
      <c r="G20" s="1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2"/>
      <c r="B21" s="10"/>
      <c r="C21" s="25"/>
      <c r="D21" s="1" t="s">
        <v>7</v>
      </c>
      <c r="E21" s="4">
        <v>250</v>
      </c>
      <c r="F21" s="26" t="s">
        <v>8</v>
      </c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2"/>
      <c r="B22" s="10"/>
      <c r="C22" s="25"/>
      <c r="D22" s="1" t="s">
        <v>9</v>
      </c>
      <c r="E22" s="5">
        <f>+(((1-E23)-0.1)/E23)*E21/2000</f>
        <v>0.15625</v>
      </c>
      <c r="F22" s="26" t="s">
        <v>13</v>
      </c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2"/>
      <c r="B23" s="10"/>
      <c r="C23" s="25"/>
      <c r="D23" s="1" t="s">
        <v>10</v>
      </c>
      <c r="E23" s="6">
        <v>0.4</v>
      </c>
      <c r="F23" s="26" t="s">
        <v>14</v>
      </c>
      <c r="G23" s="1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2"/>
      <c r="B24" s="10"/>
      <c r="C24" s="44" t="s">
        <v>6</v>
      </c>
      <c r="D24" s="45"/>
      <c r="E24" s="9">
        <f>E19*E21+E20*E22</f>
        <v>213.59375</v>
      </c>
      <c r="F24" s="27" t="s">
        <v>4</v>
      </c>
      <c r="G24" s="1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2"/>
      <c r="B25" s="10"/>
      <c r="C25" s="41" t="s">
        <v>11</v>
      </c>
      <c r="D25" s="42"/>
      <c r="E25" s="42"/>
      <c r="F25" s="43"/>
      <c r="G25" s="1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2"/>
      <c r="B26" s="10"/>
      <c r="C26" s="23"/>
      <c r="D26" s="8" t="s">
        <v>18</v>
      </c>
      <c r="E26" s="3">
        <v>20</v>
      </c>
      <c r="F26" s="24" t="s">
        <v>4</v>
      </c>
      <c r="G26" s="1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2"/>
      <c r="B27" s="10"/>
      <c r="C27" s="25"/>
      <c r="D27" s="1" t="s">
        <v>17</v>
      </c>
      <c r="E27" s="3">
        <v>90</v>
      </c>
      <c r="F27" s="26" t="s">
        <v>4</v>
      </c>
      <c r="G27" s="1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"/>
      <c r="B28" s="10"/>
      <c r="C28" s="25"/>
      <c r="D28" s="1" t="s">
        <v>16</v>
      </c>
      <c r="E28" s="3">
        <v>0.08</v>
      </c>
      <c r="F28" s="26" t="s">
        <v>3</v>
      </c>
      <c r="G28" s="1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"/>
      <c r="B29" s="10"/>
      <c r="C29" s="44" t="s">
        <v>12</v>
      </c>
      <c r="D29" s="45"/>
      <c r="E29" s="9">
        <f>E26+E27+E28*E21</f>
        <v>130</v>
      </c>
      <c r="F29" s="28" t="s">
        <v>4</v>
      </c>
      <c r="G29" s="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2"/>
      <c r="B30" s="10"/>
      <c r="C30" s="41" t="s">
        <v>15</v>
      </c>
      <c r="D30" s="42"/>
      <c r="E30" s="42"/>
      <c r="F30" s="43"/>
      <c r="G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2"/>
      <c r="B31" s="10"/>
      <c r="C31" s="39" t="s">
        <v>25</v>
      </c>
      <c r="D31" s="40"/>
      <c r="E31" s="12">
        <f>E24-E29</f>
        <v>83.59375</v>
      </c>
      <c r="F31" s="29" t="s">
        <v>4</v>
      </c>
      <c r="G31" s="1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"/>
      <c r="B32" s="10"/>
      <c r="C32" s="30"/>
      <c r="D32" s="22"/>
      <c r="E32" s="12"/>
      <c r="F32" s="29"/>
      <c r="G32" s="1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2"/>
      <c r="B33" s="10"/>
      <c r="C33" s="37" t="s">
        <v>22</v>
      </c>
      <c r="D33" s="38"/>
      <c r="E33" s="31" t="str">
        <f>IF(E31=0, E21, "N/A")</f>
        <v>N/A</v>
      </c>
      <c r="F33" s="32" t="s">
        <v>8</v>
      </c>
      <c r="G33" s="1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2"/>
      <c r="B34" s="10"/>
      <c r="C34" s="33"/>
      <c r="D34" s="34"/>
      <c r="E34" s="34"/>
      <c r="F34" s="34"/>
      <c r="G34" s="1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</sheetData>
  <sheetProtection sheet="1" objects="1" scenarios="1"/>
  <mergeCells count="13">
    <mergeCell ref="C2:F2"/>
    <mergeCell ref="C3:F3"/>
    <mergeCell ref="C4:F4"/>
    <mergeCell ref="C5:F5"/>
    <mergeCell ref="C25:F25"/>
    <mergeCell ref="C18:F18"/>
    <mergeCell ref="C24:D24"/>
    <mergeCell ref="C34:F34"/>
    <mergeCell ref="C6:F6"/>
    <mergeCell ref="C33:D33"/>
    <mergeCell ref="C31:D31"/>
    <mergeCell ref="C30:F30"/>
    <mergeCell ref="C29:D29"/>
  </mergeCells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Yangxuan Liu</dc:creator>
  <cp:lastModifiedBy>Yangxuan Liu</cp:lastModifiedBy>
  <cp:lastPrinted>2018-11-27T19:46:57Z</cp:lastPrinted>
  <dcterms:created xsi:type="dcterms:W3CDTF">2018-11-20T20:18:03Z</dcterms:created>
  <dcterms:modified xsi:type="dcterms:W3CDTF">2018-11-28T20:22:14Z</dcterms:modified>
</cp:coreProperties>
</file>